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c14793\Desktop\金融情況\1131219\編輯\"/>
    </mc:Choice>
  </mc:AlternateContent>
  <bookViews>
    <workbookView xWindow="0" yWindow="0" windowWidth="28800" windowHeight="11595"/>
  </bookViews>
  <sheets>
    <sheet name="Table1" sheetId="5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B9" i="5" l="1"/>
  <c r="C9" i="5"/>
  <c r="D9" i="5"/>
  <c r="E9" i="5"/>
  <c r="F9" i="5"/>
  <c r="G9" i="5"/>
  <c r="H9" i="5"/>
  <c r="B10" i="5"/>
  <c r="C10" i="5"/>
  <c r="D10" i="5"/>
  <c r="E10" i="5"/>
  <c r="F10" i="5"/>
  <c r="G10" i="5"/>
  <c r="H10" i="5"/>
  <c r="B11" i="5"/>
  <c r="C11" i="5"/>
  <c r="D11" i="5"/>
  <c r="E11" i="5"/>
  <c r="F11" i="5"/>
  <c r="G11" i="5"/>
  <c r="H11" i="5"/>
  <c r="B14" i="5"/>
  <c r="C14" i="5"/>
  <c r="D14" i="5"/>
  <c r="E14" i="5"/>
  <c r="F14" i="5"/>
  <c r="G14" i="5"/>
  <c r="H14" i="5"/>
  <c r="B15" i="5"/>
  <c r="C15" i="5"/>
  <c r="D15" i="5"/>
  <c r="E15" i="5"/>
  <c r="F15" i="5"/>
  <c r="G15" i="5"/>
  <c r="H15" i="5"/>
  <c r="B16" i="5"/>
  <c r="C16" i="5"/>
  <c r="D16" i="5"/>
  <c r="E16" i="5"/>
  <c r="F16" i="5"/>
  <c r="G16" i="5"/>
  <c r="H16" i="5"/>
  <c r="B17" i="5"/>
  <c r="C17" i="5"/>
  <c r="D17" i="5"/>
  <c r="E17" i="5"/>
  <c r="F17" i="5"/>
  <c r="G17" i="5"/>
  <c r="H17" i="5"/>
  <c r="B20" i="5"/>
  <c r="C20" i="5"/>
  <c r="D20" i="5"/>
  <c r="E20" i="5"/>
  <c r="F20" i="5"/>
  <c r="G20" i="5"/>
  <c r="H20" i="5"/>
  <c r="B21" i="5"/>
  <c r="C21" i="5"/>
  <c r="D21" i="5"/>
  <c r="E21" i="5"/>
  <c r="F21" i="5"/>
  <c r="G21" i="5"/>
  <c r="H21" i="5"/>
  <c r="B22" i="5"/>
  <c r="C22" i="5"/>
  <c r="D22" i="5"/>
  <c r="E22" i="5"/>
  <c r="F22" i="5"/>
  <c r="G22" i="5"/>
  <c r="H22" i="5"/>
  <c r="B23" i="5"/>
  <c r="C23" i="5"/>
  <c r="D23" i="5"/>
  <c r="E23" i="5"/>
  <c r="F23" i="5"/>
  <c r="G23" i="5"/>
  <c r="H23" i="5"/>
  <c r="B25" i="5"/>
  <c r="C25" i="5"/>
  <c r="D25" i="5"/>
  <c r="E25" i="5"/>
  <c r="F25" i="5"/>
  <c r="G25" i="5"/>
  <c r="H25" i="5"/>
  <c r="B26" i="5"/>
  <c r="C26" i="5"/>
  <c r="D26" i="5"/>
  <c r="E26" i="5"/>
  <c r="F26" i="5"/>
  <c r="G26" i="5"/>
  <c r="H26" i="5"/>
  <c r="B27" i="5"/>
  <c r="C27" i="5"/>
  <c r="D27" i="5"/>
  <c r="E27" i="5"/>
  <c r="F27" i="5"/>
  <c r="G27" i="5"/>
  <c r="H27" i="5"/>
  <c r="H28" i="5" l="1"/>
  <c r="G28" i="5"/>
  <c r="F28" i="5"/>
  <c r="E28" i="5"/>
  <c r="D28" i="5"/>
  <c r="C28" i="5"/>
  <c r="B28" i="5"/>
</calcChain>
</file>

<file path=xl/sharedStrings.xml><?xml version="1.0" encoding="utf-8"?>
<sst xmlns="http://schemas.openxmlformats.org/spreadsheetml/2006/main" count="48" uniqueCount="42">
  <si>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</si>
  <si>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</si>
  <si>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</si>
  <si>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</si>
  <si>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</si>
  <si>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</si>
  <si>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</si>
  <si>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</si>
  <si>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</si>
  <si>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</si>
  <si>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</si>
  <si>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</si>
  <si>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</si>
  <si>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</si>
  <si>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</si>
  <si>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</si>
  <si>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</si>
  <si>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</si>
  <si>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</si>
  <si>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</si>
  <si>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</si>
  <si>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</si>
  <si>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</si>
  <si>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</si>
  <si>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</si>
  <si>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</si>
  <si>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</si>
  <si>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</si>
  <si>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</si>
  <si>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</si>
  <si>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</si>
  <si>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</si>
  <si>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</si>
  <si>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</si>
  <si>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</si>
  <si>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</si>
  <si>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</si>
  <si>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</si>
  <si>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</si>
  <si>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October 2024</t>
    <phoneticPr fontId="2" type="noConversion"/>
  </si>
  <si>
    <t>November 2024</t>
    <phoneticPr fontId="2" type="noConversion"/>
  </si>
  <si>
    <t xml:space="preserve"> November 2024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</si>
</sst>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c14793/Desktop/&#37329;&#34701;&#24773;&#27841;/1131219/&#20358;&#25991;/&#20013;&#25991;&#37329;&#34701;&#24773;&#27841;&#26032;&#32862;&#31295;(&#38468;&#3492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"/>
    </sheetNames>
    <sheetDataSet>
      <sheetData sheetId="0">
        <row r="7">
          <cell r="B7">
            <v>275142.88</v>
          </cell>
          <cell r="C7">
            <v>275989.53000000003</v>
          </cell>
          <cell r="D7">
            <v>-846.65000000002328</v>
          </cell>
          <cell r="E7">
            <v>-0.30676888358772159</v>
          </cell>
          <cell r="F7">
            <v>12001.96</v>
          </cell>
          <cell r="G7">
            <v>4.5610390052599952</v>
          </cell>
          <cell r="H7">
            <v>4.6399999999999997</v>
          </cell>
        </row>
        <row r="8">
          <cell r="B8">
            <v>635936.93000000005</v>
          </cell>
          <cell r="C8">
            <v>633855.14</v>
          </cell>
          <cell r="D8">
            <v>2081.7900000000373</v>
          </cell>
          <cell r="E8">
            <v>0.32843308646199509</v>
          </cell>
          <cell r="F8">
            <v>32968.14</v>
          </cell>
          <cell r="G8">
            <v>5.4676362270757002</v>
          </cell>
          <cell r="H8">
            <v>5.54</v>
          </cell>
        </row>
        <row r="9">
          <cell r="B9">
            <v>32478.66</v>
          </cell>
          <cell r="C9">
            <v>32360.46</v>
          </cell>
          <cell r="D9">
            <v>118.20000000000073</v>
          </cell>
          <cell r="E9">
            <v>0.36526056798945378</v>
          </cell>
          <cell r="F9">
            <v>1635.29</v>
          </cell>
          <cell r="G9">
            <v>5.3019173974828302</v>
          </cell>
          <cell r="H9">
            <v>5.32</v>
          </cell>
        </row>
        <row r="11">
          <cell r="B11">
            <v>241595.6</v>
          </cell>
          <cell r="C11">
            <v>243898.16</v>
          </cell>
          <cell r="D11">
            <v>-2302.5599999999977</v>
          </cell>
          <cell r="E11">
            <v>-0.94406616269675836</v>
          </cell>
          <cell r="F11">
            <v>8544.0499999999993</v>
          </cell>
          <cell r="G11">
            <v>3.6661631300027828</v>
          </cell>
          <cell r="H11" t="str">
            <v>--</v>
          </cell>
        </row>
        <row r="12">
          <cell r="B12">
            <v>360765.05</v>
          </cell>
          <cell r="C12">
            <v>358093.81</v>
          </cell>
          <cell r="D12">
            <v>2671.2399999999907</v>
          </cell>
          <cell r="E12">
            <v>0.74596095363949466</v>
          </cell>
          <cell r="F12">
            <v>21585.23</v>
          </cell>
          <cell r="G12">
            <v>6.363948775018514</v>
          </cell>
          <cell r="H12" t="str">
            <v>--</v>
          </cell>
        </row>
        <row r="13">
          <cell r="B13">
            <v>22248.87</v>
          </cell>
          <cell r="C13">
            <v>21820.25</v>
          </cell>
          <cell r="D13">
            <v>428.61999999999898</v>
          </cell>
          <cell r="E13">
            <v>1.9643221319645743</v>
          </cell>
          <cell r="F13">
            <v>3199.96</v>
          </cell>
          <cell r="G13">
            <v>16.798651471396525</v>
          </cell>
          <cell r="H13" t="str">
            <v>--</v>
          </cell>
        </row>
        <row r="14">
          <cell r="B14">
            <v>624609.52</v>
          </cell>
          <cell r="C14">
            <v>623812.22</v>
          </cell>
          <cell r="D14">
            <v>797.30000000004657</v>
          </cell>
          <cell r="E14">
            <v>0.12781089796541659</v>
          </cell>
          <cell r="F14">
            <v>33329.24</v>
          </cell>
          <cell r="G14">
            <v>5.6367920810753231</v>
          </cell>
          <cell r="H14">
            <v>5.71</v>
          </cell>
        </row>
        <row r="17">
          <cell r="B17">
            <v>58302.23</v>
          </cell>
          <cell r="C17">
            <v>58360.91</v>
          </cell>
          <cell r="D17">
            <v>-58.680000000000291</v>
          </cell>
          <cell r="E17">
            <v>-0.10054675295501732</v>
          </cell>
          <cell r="F17">
            <v>1671.01</v>
          </cell>
          <cell r="G17">
            <v>2.950686917922658</v>
          </cell>
          <cell r="H17" t="str">
            <v>--</v>
          </cell>
        </row>
        <row r="18">
          <cell r="B18">
            <v>19707.95</v>
          </cell>
          <cell r="C18">
            <v>19447.689999999999</v>
          </cell>
          <cell r="D18">
            <v>260.26000000000204</v>
          </cell>
          <cell r="E18">
            <v>1.3382566258511936</v>
          </cell>
          <cell r="F18">
            <v>273.99</v>
          </cell>
          <cell r="G18">
            <v>1.4098516205652374</v>
          </cell>
          <cell r="H18" t="str">
            <v>--</v>
          </cell>
        </row>
        <row r="19">
          <cell r="B19">
            <v>422205.23</v>
          </cell>
          <cell r="C19">
            <v>421114.09</v>
          </cell>
          <cell r="D19">
            <v>1091.1399999999558</v>
          </cell>
          <cell r="E19">
            <v>0.25910792963493573</v>
          </cell>
          <cell r="F19">
            <v>36737.18</v>
          </cell>
          <cell r="G19">
            <v>9.5305382638068181</v>
          </cell>
          <cell r="H19" t="str">
            <v>--</v>
          </cell>
        </row>
        <row r="20">
          <cell r="B20">
            <v>500215.41</v>
          </cell>
          <cell r="C20">
            <v>498922.69</v>
          </cell>
          <cell r="D20">
            <v>1292.7199999999721</v>
          </cell>
          <cell r="E20">
            <v>0.2591022669263649</v>
          </cell>
          <cell r="F20">
            <v>38682.18</v>
          </cell>
          <cell r="G20">
            <v>8.3812340012874049</v>
          </cell>
          <cell r="H20">
            <v>8.4</v>
          </cell>
        </row>
        <row r="22">
          <cell r="B22">
            <v>57838.76</v>
          </cell>
          <cell r="C22">
            <v>57916.6</v>
          </cell>
          <cell r="D22">
            <v>-77.839999999996508</v>
          </cell>
          <cell r="E22">
            <v>-0.13440015470521405</v>
          </cell>
          <cell r="F22">
            <v>1549</v>
          </cell>
          <cell r="G22">
            <v>2.7518326601499101</v>
          </cell>
          <cell r="H22" t="str">
            <v>--</v>
          </cell>
        </row>
        <row r="23">
          <cell r="B23">
            <v>19664.810000000001</v>
          </cell>
          <cell r="C23">
            <v>19406.080000000002</v>
          </cell>
          <cell r="D23">
            <v>258.72999999999956</v>
          </cell>
          <cell r="E23">
            <v>1.3332419530373987</v>
          </cell>
          <cell r="F23">
            <v>265.8</v>
          </cell>
          <cell r="G23">
            <v>1.3701730139837034</v>
          </cell>
          <cell r="H23" t="str">
            <v>--</v>
          </cell>
        </row>
        <row r="24">
          <cell r="B24">
            <v>425771.37</v>
          </cell>
          <cell r="C24">
            <v>424809.37</v>
          </cell>
          <cell r="D24">
            <v>962</v>
          </cell>
          <cell r="E24">
            <v>0.22645451535120328</v>
          </cell>
          <cell r="F24">
            <v>37595.839999999997</v>
          </cell>
          <cell r="G24">
            <v>9.6852678992928798</v>
          </cell>
          <cell r="H24" t="str">
            <v>--</v>
          </cell>
        </row>
        <row r="25">
          <cell r="B25">
            <v>503274.94</v>
          </cell>
          <cell r="C25">
            <v>502132.05</v>
          </cell>
          <cell r="D25">
            <v>1142.890000000014</v>
          </cell>
          <cell r="E25">
            <v>0.2276074590339334</v>
          </cell>
          <cell r="F25">
            <v>39410.639999999999</v>
          </cell>
          <cell r="G25">
            <v>8.496157173552696</v>
          </cell>
          <cell r="H25" t="str">
            <v>--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sqref="A1:H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f>+[1]附表!B7/10</f>
        <v>27514.288</v>
      </c>
      <c r="C9" s="18">
        <f>+[1]附表!C7/10</f>
        <v>27598.953000000001</v>
      </c>
      <c r="D9" s="18">
        <f>+[1]附表!D7/10</f>
        <v>-84.665000000002323</v>
      </c>
      <c r="E9" s="33">
        <f>+[1]附表!E7</f>
        <v>-0.30676888358772159</v>
      </c>
      <c r="F9" s="18">
        <f>+[1]附表!F7/10</f>
        <v>1200.1959999999999</v>
      </c>
      <c r="G9" s="33">
        <f>+[1]附表!G7</f>
        <v>4.5610390052599952</v>
      </c>
      <c r="H9" s="35">
        <f>+[1]附表!H7</f>
        <v>4.6399999999999997</v>
      </c>
    </row>
    <row r="10" spans="1:8" ht="19.149999999999999" customHeight="1" x14ac:dyDescent="0.25">
      <c r="A10" s="8" t="s">
        <v>27</v>
      </c>
      <c r="B10" s="18">
        <f>+[1]附表!B8/10</f>
        <v>63593.693000000007</v>
      </c>
      <c r="C10" s="18">
        <f>+[1]附表!C8/10</f>
        <v>63385.514000000003</v>
      </c>
      <c r="D10" s="18">
        <f>+[1]附表!D8/10</f>
        <v>208.17900000000373</v>
      </c>
      <c r="E10" s="33">
        <f>+[1]附表!E8</f>
        <v>0.32843308646199509</v>
      </c>
      <c r="F10" s="18">
        <f>+[1]附表!F8/10</f>
        <v>3296.8139999999999</v>
      </c>
      <c r="G10" s="33">
        <f>+[1]附表!G8</f>
        <v>5.4676362270757002</v>
      </c>
      <c r="H10" s="35">
        <f>+[1]附表!H8</f>
        <v>5.54</v>
      </c>
    </row>
    <row r="11" spans="1:8" s="4" customFormat="1" ht="19.149999999999999" customHeight="1" x14ac:dyDescent="0.25">
      <c r="A11" s="24" t="s">
        <v>14</v>
      </c>
      <c r="B11" s="18">
        <f>[1]附表!B$9/10</f>
        <v>3247.866</v>
      </c>
      <c r="C11" s="18">
        <f>[1]附表!C$9/10</f>
        <v>3236.0459999999998</v>
      </c>
      <c r="D11" s="18">
        <f>[1]附表!D$9/10</f>
        <v>11.820000000000073</v>
      </c>
      <c r="E11" s="33">
        <f>[1]附表!$E$9</f>
        <v>0.36526056798945378</v>
      </c>
      <c r="F11" s="18">
        <f>[1]附表!F$9/10</f>
        <v>163.529</v>
      </c>
      <c r="G11" s="33">
        <f>+[1]附表!G9</f>
        <v>5.3019173974828302</v>
      </c>
      <c r="H11" s="35">
        <f>+[1]附表!H9</f>
        <v>5.32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f>[1]附表!B$11/10</f>
        <v>24159.56</v>
      </c>
      <c r="C14" s="18">
        <f>[1]附表!C$11/10</f>
        <v>24389.815999999999</v>
      </c>
      <c r="D14" s="18">
        <f>[1]附表!D$11/10</f>
        <v>-230.25599999999977</v>
      </c>
      <c r="E14" s="33">
        <f>[1]附表!E$11</f>
        <v>-0.94406616269675836</v>
      </c>
      <c r="F14" s="18">
        <f>[1]附表!F$11/10</f>
        <v>854.40499999999997</v>
      </c>
      <c r="G14" s="33">
        <f>[1]附表!G$11</f>
        <v>3.6661631300027828</v>
      </c>
      <c r="H14" s="35" t="str">
        <f>+[1]附表!H11</f>
        <v>--</v>
      </c>
    </row>
    <row r="15" spans="1:8" ht="19.149999999999999" customHeight="1" x14ac:dyDescent="0.25">
      <c r="A15" s="7" t="s">
        <v>18</v>
      </c>
      <c r="B15" s="18">
        <f>+[1]附表!B12/10</f>
        <v>36076.504999999997</v>
      </c>
      <c r="C15" s="18">
        <f>+[1]附表!C12/10</f>
        <v>35809.381000000001</v>
      </c>
      <c r="D15" s="18">
        <f>+[1]附表!D12/10</f>
        <v>267.12399999999906</v>
      </c>
      <c r="E15" s="33">
        <f>+[1]附表!E12</f>
        <v>0.74596095363949466</v>
      </c>
      <c r="F15" s="18">
        <f>+[1]附表!F12/10</f>
        <v>2158.5230000000001</v>
      </c>
      <c r="G15" s="33">
        <f>+[1]附表!G12</f>
        <v>6.363948775018514</v>
      </c>
      <c r="H15" s="35" t="str">
        <f>+[1]附表!H12</f>
        <v>--</v>
      </c>
    </row>
    <row r="16" spans="1:8" ht="19.149999999999999" customHeight="1" x14ac:dyDescent="0.25">
      <c r="A16" s="7" t="s">
        <v>0</v>
      </c>
      <c r="B16" s="18">
        <f>+[1]附表!B13/10</f>
        <v>2224.8869999999997</v>
      </c>
      <c r="C16" s="18">
        <f>+[1]附表!C13/10</f>
        <v>2182.0250000000001</v>
      </c>
      <c r="D16" s="18">
        <f>+[1]附表!D13/10</f>
        <v>42.861999999999895</v>
      </c>
      <c r="E16" s="33">
        <f>+[1]附表!E13</f>
        <v>1.9643221319645743</v>
      </c>
      <c r="F16" s="18">
        <f>+[1]附表!F13/10</f>
        <v>319.99599999999998</v>
      </c>
      <c r="G16" s="33">
        <f>+[1]附表!G13</f>
        <v>16.798651471396525</v>
      </c>
      <c r="H16" s="35" t="str">
        <f>+[1]附表!H13</f>
        <v>--</v>
      </c>
    </row>
    <row r="17" spans="1:8" ht="19.149999999999999" customHeight="1" x14ac:dyDescent="0.25">
      <c r="A17" s="10" t="s">
        <v>4</v>
      </c>
      <c r="B17" s="18">
        <f>+[1]附表!B14/10</f>
        <v>62460.952000000005</v>
      </c>
      <c r="C17" s="18">
        <f>+[1]附表!C14/10</f>
        <v>62381.221999999994</v>
      </c>
      <c r="D17" s="18">
        <f>+[1]附表!D14/10</f>
        <v>79.730000000004651</v>
      </c>
      <c r="E17" s="33">
        <f>+[1]附表!E14</f>
        <v>0.12781089796541659</v>
      </c>
      <c r="F17" s="18">
        <f>+[1]附表!F14/10</f>
        <v>3332.924</v>
      </c>
      <c r="G17" s="33">
        <f>+[1]附表!G14</f>
        <v>5.6367920810753231</v>
      </c>
      <c r="H17" s="35">
        <f>+[1]附表!H14</f>
        <v>5.71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f>[1]附表!B$17/10</f>
        <v>5830.223</v>
      </c>
      <c r="C20" s="18">
        <f>[1]附表!C$17/10</f>
        <v>5836.0910000000003</v>
      </c>
      <c r="D20" s="18">
        <f>[1]附表!D$17/10</f>
        <v>-5.8680000000000287</v>
      </c>
      <c r="E20" s="33">
        <f>[1]附表!E$17</f>
        <v>-0.10054675295501732</v>
      </c>
      <c r="F20" s="18">
        <f>[1]附表!F$17/10</f>
        <v>167.101</v>
      </c>
      <c r="G20" s="33">
        <f>[1]附表!G$17</f>
        <v>2.950686917922658</v>
      </c>
      <c r="H20" s="35" t="str">
        <f>+[1]附表!H17</f>
        <v>--</v>
      </c>
    </row>
    <row r="21" spans="1:8" ht="19.149999999999999" customHeight="1" x14ac:dyDescent="0.25">
      <c r="A21" s="7" t="s">
        <v>34</v>
      </c>
      <c r="B21" s="18">
        <f>+[1]附表!B18/10</f>
        <v>1970.7950000000001</v>
      </c>
      <c r="C21" s="18">
        <f>+[1]附表!C18/10</f>
        <v>1944.7689999999998</v>
      </c>
      <c r="D21" s="18">
        <f>+[1]附表!D18/10</f>
        <v>26.026000000000202</v>
      </c>
      <c r="E21" s="33">
        <f>+[1]附表!E18</f>
        <v>1.3382566258511936</v>
      </c>
      <c r="F21" s="18">
        <f>+[1]附表!F18/10</f>
        <v>27.399000000000001</v>
      </c>
      <c r="G21" s="33">
        <f>+[1]附表!G18</f>
        <v>1.4098516205652374</v>
      </c>
      <c r="H21" s="35" t="str">
        <f>+[1]附表!H18</f>
        <v>--</v>
      </c>
    </row>
    <row r="22" spans="1:8" ht="19.149999999999999" customHeight="1" x14ac:dyDescent="0.25">
      <c r="A22" s="7" t="s">
        <v>33</v>
      </c>
      <c r="B22" s="18">
        <f>+[1]附表!B19/10</f>
        <v>42220.523000000001</v>
      </c>
      <c r="C22" s="18">
        <f>+[1]附表!C19/10</f>
        <v>42111.409</v>
      </c>
      <c r="D22" s="18">
        <f>+[1]附表!D19/10</f>
        <v>109.11399999999557</v>
      </c>
      <c r="E22" s="33">
        <f>+[1]附表!E19</f>
        <v>0.25910792963493573</v>
      </c>
      <c r="F22" s="18">
        <f>+[1]附表!F19/10</f>
        <v>3673.7179999999998</v>
      </c>
      <c r="G22" s="33">
        <f>+[1]附表!G19</f>
        <v>9.5305382638068181</v>
      </c>
      <c r="H22" s="35" t="str">
        <f>+[1]附表!H19</f>
        <v>--</v>
      </c>
    </row>
    <row r="23" spans="1:8" ht="19.149999999999999" customHeight="1" x14ac:dyDescent="0.25">
      <c r="A23" s="10" t="s">
        <v>4</v>
      </c>
      <c r="B23" s="18">
        <f>+[1]附表!B20/10</f>
        <v>50021.540999999997</v>
      </c>
      <c r="C23" s="18">
        <f>+[1]附表!C20/10</f>
        <v>49892.269</v>
      </c>
      <c r="D23" s="18">
        <f>+[1]附表!D20/10</f>
        <v>129.27199999999721</v>
      </c>
      <c r="E23" s="33">
        <f>+[1]附表!E20</f>
        <v>0.2591022669263649</v>
      </c>
      <c r="F23" s="18">
        <f>+[1]附表!F20/10</f>
        <v>3868.2179999999998</v>
      </c>
      <c r="G23" s="33">
        <f>+[1]附表!G20</f>
        <v>8.3812340012874049</v>
      </c>
      <c r="H23" s="35">
        <f>+[1]附表!H20</f>
        <v>8.4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f>[1]附表!B$22/10</f>
        <v>5783.8760000000002</v>
      </c>
      <c r="C25" s="17">
        <f>[1]附表!C$22/10</f>
        <v>5791.66</v>
      </c>
      <c r="D25" s="17">
        <f>[1]附表!D$22/10</f>
        <v>-7.7839999999996508</v>
      </c>
      <c r="E25" s="41">
        <f>[1]附表!E$22</f>
        <v>-0.13440015470521405</v>
      </c>
      <c r="F25" s="17">
        <f>[1]附表!F$22/10</f>
        <v>154.9</v>
      </c>
      <c r="G25" s="41">
        <f>[1]附表!G$22</f>
        <v>2.7518326601499101</v>
      </c>
      <c r="H25" s="35" t="str">
        <f>+[1]附表!H22</f>
        <v>--</v>
      </c>
    </row>
    <row r="26" spans="1:8" ht="19.149999999999999" customHeight="1" x14ac:dyDescent="0.25">
      <c r="A26" s="7" t="s">
        <v>34</v>
      </c>
      <c r="B26" s="18">
        <f>+[1]附表!B23/10</f>
        <v>1966.4810000000002</v>
      </c>
      <c r="C26" s="18">
        <f>+[1]附表!C23/10</f>
        <v>1940.6080000000002</v>
      </c>
      <c r="D26" s="18">
        <f>+[1]附表!D23/10</f>
        <v>25.872999999999955</v>
      </c>
      <c r="E26" s="33">
        <f>+[1]附表!E23</f>
        <v>1.3332419530373987</v>
      </c>
      <c r="F26" s="18">
        <f>+[1]附表!F23/10</f>
        <v>26.580000000000002</v>
      </c>
      <c r="G26" s="33">
        <f>+[1]附表!G23</f>
        <v>1.3701730139837034</v>
      </c>
      <c r="H26" s="35" t="str">
        <f>+[1]附表!H23</f>
        <v>--</v>
      </c>
    </row>
    <row r="27" spans="1:8" ht="19.149999999999999" customHeight="1" x14ac:dyDescent="0.25">
      <c r="A27" s="7" t="s">
        <v>33</v>
      </c>
      <c r="B27" s="18">
        <f>+[1]附表!B24/10</f>
        <v>42577.137000000002</v>
      </c>
      <c r="C27" s="18">
        <f>+[1]附表!C24/10</f>
        <v>42480.936999999998</v>
      </c>
      <c r="D27" s="18">
        <f>+[1]附表!D24/10</f>
        <v>96.2</v>
      </c>
      <c r="E27" s="33">
        <f>+[1]附表!E24</f>
        <v>0.22645451535120328</v>
      </c>
      <c r="F27" s="18">
        <f>+[1]附表!F24/10</f>
        <v>3759.5839999999998</v>
      </c>
      <c r="G27" s="33">
        <f>+[1]附表!G24</f>
        <v>9.6852678992928798</v>
      </c>
      <c r="H27" s="35" t="str">
        <f>+[1]附表!H24</f>
        <v>--</v>
      </c>
    </row>
    <row r="28" spans="1:8" ht="19.149999999999999" customHeight="1" x14ac:dyDescent="0.25">
      <c r="A28" s="39" t="s">
        <v>4</v>
      </c>
      <c r="B28" s="26">
        <f>+[1]附表!B25/10</f>
        <v>50327.493999999999</v>
      </c>
      <c r="C28" s="26">
        <f>+[1]附表!C25/10</f>
        <v>50213.205000000002</v>
      </c>
      <c r="D28" s="26">
        <f>+[1]附表!D25/10</f>
        <v>114.28900000000139</v>
      </c>
      <c r="E28" s="34">
        <f>+[1]附表!E25</f>
        <v>0.2276074590339334</v>
      </c>
      <c r="F28" s="26">
        <f>+[1]附表!F25/10</f>
        <v>3941.0639999999999</v>
      </c>
      <c r="G28" s="34">
        <f>+[1]附表!G25</f>
        <v>8.496157173552696</v>
      </c>
      <c r="H28" s="38" t="str">
        <f>+[1]附表!H25</f>
        <v>--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何啟嘉</cp:lastModifiedBy>
  <cp:lastPrinted>2024-06-19T07:06:53Z</cp:lastPrinted>
  <dcterms:created xsi:type="dcterms:W3CDTF">2001-05-22T02:45:24Z</dcterms:created>
  <dcterms:modified xsi:type="dcterms:W3CDTF">2024-12-19T03:59:44Z</dcterms:modified>
</cp:coreProperties>
</file>