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佳盈\2.新聞稿\111年\11109\中央銀行111年9月22日發布新聞稿第    號（111年8月金融情況）\"/>
    </mc:Choice>
  </mc:AlternateContent>
  <bookViews>
    <workbookView xWindow="-30" yWindow="90" windowWidth="15390" windowHeight="3645"/>
  </bookViews>
  <sheets>
    <sheet name="Table1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28" i="5" l="1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</calcChain>
</file>

<file path=xl/sharedStrings.xml><?xml version="1.0" encoding="utf-8"?>
<sst xmlns="http://schemas.openxmlformats.org/spreadsheetml/2006/main" count="47" uniqueCount="41">
  <si>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</si>
  <si>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</si>
  <si>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</si>
  <si>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</si>
  <si>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Total</t>
    <phoneticPr fontId="1" type="noConversion"/>
  </si>
  <si>
    <t xml:space="preserve">   (average of daily figures)</t>
    <phoneticPr fontId="2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</si>
  <si>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</si>
  <si>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</si>
  <si>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</si>
  <si>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</si>
  <si>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</si>
  <si>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</si>
  <si>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</si>
  <si>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</si>
  <si>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</si>
  <si>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</si>
  <si>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</si>
  <si>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</si>
  <si>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</si>
  <si>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</si>
  <si>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t>2. M1B includes currency held by the general public and deposit money; M2 includes M1B and quasi-money.</t>
    <phoneticPr fontId="1" type="noConversion"/>
  </si>
  <si>
    <t>5. Loans and investments have included investments and reverse repurchase agreements of money market mutual funds as of Oct. 2004.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</si>
  <si>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</si>
  <si>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</si>
  <si>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</si>
  <si>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</si>
  <si>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1. The deposits, loans and investments in this table refer to the data collected from monetary financial institutions, which include domestic banks, local branches of foreign and mainland  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</si>
  <si>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</si>
  <si>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</si>
  <si>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 xml:space="preserve">    M2 (average of daily figures)</t>
    <phoneticPr fontId="1" type="noConversion"/>
  </si>
  <si>
    <t xml:space="preserve">    M1B (average of daily figures)</t>
    <phoneticPr fontId="1" type="noConversion"/>
  </si>
  <si>
    <t>3. Deposits (end of month)</t>
    <phoneticPr fontId="1" type="noConversion"/>
  </si>
  <si>
    <t xml:space="preserve">   (1) Measured on a cost basis</t>
    <phoneticPr fontId="1" type="noConversion"/>
  </si>
  <si>
    <t xml:space="preserve">   (2) Measured at fair value</t>
    <phoneticPr fontId="1" type="noConversion"/>
  </si>
  <si>
    <t xml:space="preserve">         Claims on government</t>
    <phoneticPr fontId="1" type="noConversion"/>
  </si>
  <si>
    <r>
      <t xml:space="preserve"> 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</si>
  <si>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 xml:space="preserve">         Claims on government enterprises</t>
    <phoneticPr fontId="1" type="noConversion"/>
  </si>
  <si>
    <t xml:space="preserve">          Unit: NTD Billions</t>
    <phoneticPr fontId="1" type="noConversion"/>
  </si>
  <si>
    <t>July 2022</t>
    <phoneticPr fontId="2" type="noConversion"/>
  </si>
  <si>
    <t xml:space="preserve"> August 2022</t>
    <phoneticPr fontId="2" type="noConversion"/>
  </si>
  <si>
    <t>August 2022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</si>
</sst>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0_);[Red]\(0.00\)"/>
    <numFmt numFmtId="178" formatCode="#,##0.00_ "/>
    <numFmt numFmtId="179" formatCode="0.00_ "/>
  </numFmts>
  <fonts count="11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aying\AppData\Local\Microsoft\Windows\INetCache\Content.Outlook\MSM01O8N\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  <sheetName val="中文金融情況新聞稿(附表)"/>
    </sheetNames>
    <sheetDataSet>
      <sheetData sheetId="0">
        <row r="7">
          <cell r="B7">
            <v>257891.57</v>
          </cell>
          <cell r="C7">
            <v>253455.65</v>
          </cell>
          <cell r="D7">
            <v>4435.9200000000128</v>
          </cell>
          <cell r="E7">
            <v>1.7501760169875873</v>
          </cell>
          <cell r="F7">
            <v>18113.919999999998</v>
          </cell>
          <cell r="G7">
            <v>7.5544655642425385</v>
          </cell>
          <cell r="H7">
            <v>7.77</v>
          </cell>
        </row>
        <row r="8">
          <cell r="B8">
            <v>560571.65</v>
          </cell>
          <cell r="C8">
            <v>556668.29</v>
          </cell>
          <cell r="D8">
            <v>3903.359999999986</v>
          </cell>
          <cell r="E8">
            <v>0.70120035039179252</v>
          </cell>
          <cell r="F8">
            <v>36318.620000000003</v>
          </cell>
          <cell r="G8">
            <v>6.9276890969995923</v>
          </cell>
          <cell r="H8">
            <v>7.02</v>
          </cell>
        </row>
        <row r="9">
          <cell r="B9">
            <v>28485.73</v>
          </cell>
          <cell r="C9">
            <v>28265.02</v>
          </cell>
          <cell r="D9">
            <v>220.70999999999913</v>
          </cell>
          <cell r="E9">
            <v>0.78085916797511556</v>
          </cell>
          <cell r="F9">
            <v>3030.37</v>
          </cell>
          <cell r="G9">
            <v>11.904644051390356</v>
          </cell>
          <cell r="H9">
            <v>11.81</v>
          </cell>
        </row>
        <row r="11">
          <cell r="B11">
            <v>229838.66</v>
          </cell>
          <cell r="C11">
            <v>227943.8</v>
          </cell>
          <cell r="D11">
            <v>1894.8600000000151</v>
          </cell>
          <cell r="E11">
            <v>0.83128385154586348</v>
          </cell>
          <cell r="F11">
            <v>14889.76</v>
          </cell>
          <cell r="G11">
            <v>6.9271161657491618</v>
          </cell>
          <cell r="H11" t="str">
            <v>--</v>
          </cell>
        </row>
        <row r="12">
          <cell r="B12">
            <v>303049.78000000003</v>
          </cell>
          <cell r="C12">
            <v>301056.61</v>
          </cell>
          <cell r="D12">
            <v>1993.1700000000419</v>
          </cell>
          <cell r="E12">
            <v>0.66205820891957823</v>
          </cell>
          <cell r="F12">
            <v>18527.759999999998</v>
          </cell>
          <cell r="G12">
            <v>6.5118896597177258</v>
          </cell>
          <cell r="H12" t="str">
            <v>--</v>
          </cell>
        </row>
        <row r="13">
          <cell r="B13">
            <v>18171.72</v>
          </cell>
          <cell r="C13">
            <v>18921.02</v>
          </cell>
          <cell r="D13">
            <v>-749.29999999999927</v>
          </cell>
          <cell r="E13">
            <v>-3.9601459117954527</v>
          </cell>
          <cell r="F13">
            <v>2283.9499999999998</v>
          </cell>
          <cell r="G13">
            <v>14.375522807794926</v>
          </cell>
          <cell r="H13" t="str">
            <v>--</v>
          </cell>
        </row>
        <row r="14">
          <cell r="B14">
            <v>551060.16</v>
          </cell>
          <cell r="C14">
            <v>547921.43000000005</v>
          </cell>
          <cell r="D14">
            <v>3138.7299999999814</v>
          </cell>
          <cell r="E14">
            <v>0.57284308080448687</v>
          </cell>
          <cell r="F14">
            <v>35701.47</v>
          </cell>
          <cell r="G14">
            <v>6.9274993694197722</v>
          </cell>
          <cell r="H14">
            <v>6.92</v>
          </cell>
        </row>
        <row r="17">
          <cell r="B17">
            <v>54706.42</v>
          </cell>
          <cell r="C17">
            <v>55057.96</v>
          </cell>
          <cell r="D17">
            <v>-351.54000000000087</v>
          </cell>
          <cell r="E17">
            <v>-0.63849078316741126</v>
          </cell>
          <cell r="F17">
            <v>76.069999999999993</v>
          </cell>
          <cell r="G17">
            <v>0.13924494351582958</v>
          </cell>
          <cell r="H17" t="str">
            <v>--</v>
          </cell>
        </row>
        <row r="18">
          <cell r="B18">
            <v>14919.11</v>
          </cell>
          <cell r="C18">
            <v>14065.02</v>
          </cell>
          <cell r="D18">
            <v>854.09000000000015</v>
          </cell>
          <cell r="E18">
            <v>6.0724407075141027</v>
          </cell>
          <cell r="F18">
            <v>3339.73</v>
          </cell>
          <cell r="G18">
            <v>28.842045083588239</v>
          </cell>
          <cell r="H18" t="str">
            <v>--</v>
          </cell>
        </row>
        <row r="19">
          <cell r="B19">
            <v>358720.07</v>
          </cell>
          <cell r="C19">
            <v>355551.2</v>
          </cell>
          <cell r="D19">
            <v>3168.8699999999953</v>
          </cell>
          <cell r="E19">
            <v>0.89125560538116588</v>
          </cell>
          <cell r="F19">
            <v>23132.34</v>
          </cell>
          <cell r="G19">
            <v>6.8930827715304135</v>
          </cell>
          <cell r="H19" t="str">
            <v>--</v>
          </cell>
        </row>
        <row r="20">
          <cell r="B20">
            <v>428345.59999999998</v>
          </cell>
          <cell r="C20">
            <v>424674.18</v>
          </cell>
          <cell r="D20">
            <v>3671.4199999999837</v>
          </cell>
          <cell r="E20">
            <v>0.86452630579047685</v>
          </cell>
          <cell r="F20">
            <v>26548.14</v>
          </cell>
          <cell r="G20">
            <v>6.6073439090431281</v>
          </cell>
          <cell r="H20">
            <v>6.6</v>
          </cell>
        </row>
        <row r="22">
          <cell r="B22">
            <v>54240.56</v>
          </cell>
          <cell r="C22">
            <v>54630.3</v>
          </cell>
          <cell r="D22">
            <v>-389.74000000000524</v>
          </cell>
          <cell r="E22">
            <v>-0.71341361844983464</v>
          </cell>
          <cell r="F22">
            <v>-570.5</v>
          </cell>
          <cell r="G22">
            <v>-1.0408483251372989</v>
          </cell>
          <cell r="H22" t="str">
            <v>--</v>
          </cell>
        </row>
        <row r="23">
          <cell r="B23">
            <v>14954.21</v>
          </cell>
          <cell r="C23">
            <v>14095.34</v>
          </cell>
          <cell r="D23">
            <v>858.86999999999898</v>
          </cell>
          <cell r="E23">
            <v>6.0932904066166547</v>
          </cell>
          <cell r="F23">
            <v>3282.11</v>
          </cell>
          <cell r="G23">
            <v>28.119275880090129</v>
          </cell>
          <cell r="H23" t="str">
            <v>--</v>
          </cell>
        </row>
        <row r="24">
          <cell r="B24">
            <v>360613.86</v>
          </cell>
          <cell r="C24">
            <v>357347.7</v>
          </cell>
          <cell r="D24">
            <v>3266.1599999999744</v>
          </cell>
          <cell r="E24">
            <v>0.91400056583545941</v>
          </cell>
          <cell r="F24">
            <v>22429.8</v>
          </cell>
          <cell r="G24">
            <v>6.6324237753843276</v>
          </cell>
          <cell r="H24" t="str">
            <v>--</v>
          </cell>
        </row>
        <row r="25">
          <cell r="B25">
            <v>429808.63</v>
          </cell>
          <cell r="C25">
            <v>426073.34</v>
          </cell>
          <cell r="D25">
            <v>3735.289999999979</v>
          </cell>
          <cell r="E25">
            <v>0.87667770999236894</v>
          </cell>
          <cell r="F25">
            <v>25141.41</v>
          </cell>
          <cell r="G25">
            <v>6.2128605326618747</v>
          </cell>
          <cell r="H25" t="str">
            <v>--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A11" sqref="A11"/>
    </sheetView>
  </sheetViews>
  <sheetFormatPr defaultColWidth="8.875" defaultRowHeight="15.75" x14ac:dyDescent="0.25"/>
  <cols>
    <col min="1" max="1" width="37.625" style="3" customWidth="1"/>
    <col min="2" max="2" width="16.5" style="3" bestFit="1" customWidth="1"/>
    <col min="3" max="3" width="15.375" style="3" customWidth="1"/>
    <col min="4" max="4" width="12.875" style="3" customWidth="1"/>
    <col min="5" max="5" width="12.875" style="15" customWidth="1"/>
    <col min="6" max="6" width="11.75" style="22" customWidth="1"/>
    <col min="7" max="7" width="11.25" style="15" customWidth="1"/>
    <col min="8" max="8" width="11" style="15" customWidth="1"/>
    <col min="9" max="16384" width="8.875" style="3"/>
  </cols>
  <sheetData>
    <row r="1" spans="1:8" ht="22.7" customHeight="1" x14ac:dyDescent="0.3">
      <c r="A1" s="42" t="s">
        <v>3</v>
      </c>
      <c r="B1" s="42"/>
      <c r="C1" s="42"/>
      <c r="D1" s="42"/>
      <c r="E1" s="42"/>
      <c r="F1" s="42"/>
      <c r="G1" s="42"/>
      <c r="H1" s="42"/>
    </row>
    <row r="2" spans="1:8" ht="24.4" customHeight="1" x14ac:dyDescent="0.3">
      <c r="A2" s="42" t="s">
        <v>15</v>
      </c>
      <c r="B2" s="42"/>
      <c r="C2" s="42"/>
      <c r="D2" s="42"/>
      <c r="E2" s="42"/>
      <c r="F2" s="42"/>
      <c r="G2" s="42"/>
      <c r="H2" s="42"/>
    </row>
    <row r="3" spans="1:8" ht="18" customHeight="1" x14ac:dyDescent="0.3">
      <c r="A3" s="43" t="s">
        <v>39</v>
      </c>
      <c r="B3" s="44"/>
      <c r="C3" s="44"/>
      <c r="D3" s="44"/>
      <c r="E3" s="44"/>
      <c r="F3" s="44"/>
      <c r="G3" s="44"/>
      <c r="H3" s="44"/>
    </row>
    <row r="4" spans="1:8" ht="13.7" customHeight="1" x14ac:dyDescent="0.25">
      <c r="A4" s="4"/>
      <c r="B4" s="4"/>
      <c r="C4" s="4"/>
      <c r="D4" s="4"/>
      <c r="E4" s="14"/>
      <c r="F4" s="20"/>
      <c r="G4" s="50" t="s">
        <v>37</v>
      </c>
      <c r="H4" s="51"/>
    </row>
    <row r="5" spans="1:8" ht="42" customHeight="1" x14ac:dyDescent="0.25">
      <c r="A5" s="5"/>
      <c r="B5" s="47" t="s">
        <v>6</v>
      </c>
      <c r="C5" s="47"/>
      <c r="D5" s="47" t="s">
        <v>7</v>
      </c>
      <c r="E5" s="47"/>
      <c r="F5" s="49" t="s">
        <v>8</v>
      </c>
      <c r="G5" s="49"/>
      <c r="H5" s="49"/>
    </row>
    <row r="6" spans="1:8" ht="23.85" customHeight="1" x14ac:dyDescent="0.25">
      <c r="A6" s="25"/>
      <c r="B6" s="45" t="s">
        <v>40</v>
      </c>
      <c r="C6" s="45" t="s">
        <v>38</v>
      </c>
      <c r="D6" s="47" t="s">
        <v>9</v>
      </c>
      <c r="E6" s="48" t="s">
        <v>10</v>
      </c>
      <c r="F6" s="49" t="s">
        <v>11</v>
      </c>
      <c r="G6" s="49"/>
      <c r="H6" s="52" t="s">
        <v>12</v>
      </c>
    </row>
    <row r="7" spans="1:8" ht="23.85" customHeight="1" x14ac:dyDescent="0.25">
      <c r="A7" s="6"/>
      <c r="B7" s="46"/>
      <c r="C7" s="46"/>
      <c r="D7" s="47"/>
      <c r="E7" s="48"/>
      <c r="F7" s="21" t="s">
        <v>9</v>
      </c>
      <c r="G7" s="40" t="s">
        <v>13</v>
      </c>
      <c r="H7" s="52"/>
    </row>
    <row r="8" spans="1:8" ht="19.149999999999999" customHeight="1" x14ac:dyDescent="0.25">
      <c r="A8" s="9" t="s">
        <v>16</v>
      </c>
      <c r="B8" s="27"/>
      <c r="C8" s="27"/>
      <c r="D8" s="28"/>
      <c r="E8" s="29"/>
      <c r="F8" s="30"/>
      <c r="G8" s="31"/>
      <c r="H8" s="32"/>
    </row>
    <row r="9" spans="1:8" ht="19.149999999999999" customHeight="1" x14ac:dyDescent="0.25">
      <c r="A9" s="8" t="s">
        <v>30</v>
      </c>
      <c r="B9" s="18">
        <f>+[1]附表!B7/10</f>
        <v>25789.156999999999</v>
      </c>
      <c r="C9" s="18">
        <f>+[1]附表!C7/10</f>
        <v>25345.564999999999</v>
      </c>
      <c r="D9" s="18">
        <f>+[1]附表!D7/10</f>
        <v>443.59200000000129</v>
      </c>
      <c r="E9" s="33">
        <f>+[1]附表!E7</f>
        <v>1.7501760169875873</v>
      </c>
      <c r="F9" s="18">
        <f>+[1]附表!F7/10</f>
        <v>1811.3919999999998</v>
      </c>
      <c r="G9" s="33">
        <f>+[1]附表!G7</f>
        <v>7.5544655642425385</v>
      </c>
      <c r="H9" s="35">
        <f>+[1]附表!H7</f>
        <v>7.77</v>
      </c>
    </row>
    <row r="10" spans="1:8" ht="19.149999999999999" customHeight="1" x14ac:dyDescent="0.25">
      <c r="A10" s="8" t="s">
        <v>29</v>
      </c>
      <c r="B10" s="18">
        <f>+[1]附表!B8/10</f>
        <v>56057.165000000001</v>
      </c>
      <c r="C10" s="18">
        <f>+[1]附表!C8/10</f>
        <v>55666.829000000005</v>
      </c>
      <c r="D10" s="18">
        <f>+[1]附表!D8/10</f>
        <v>390.33599999999859</v>
      </c>
      <c r="E10" s="33">
        <f>+[1]附表!E8</f>
        <v>0.70120035039179252</v>
      </c>
      <c r="F10" s="18">
        <f>+[1]附表!F8/10</f>
        <v>3631.8620000000001</v>
      </c>
      <c r="G10" s="33">
        <f>+[1]附表!G8</f>
        <v>6.9276890969995923</v>
      </c>
      <c r="H10" s="35">
        <f>+[1]附表!H8</f>
        <v>7.02</v>
      </c>
    </row>
    <row r="11" spans="1:8" s="4" customFormat="1" ht="19.149999999999999" customHeight="1" x14ac:dyDescent="0.25">
      <c r="A11" s="24" t="s">
        <v>14</v>
      </c>
      <c r="B11" s="18">
        <f>[1]附表!B$9/10</f>
        <v>2848.5729999999999</v>
      </c>
      <c r="C11" s="18">
        <f>[1]附表!C$9/10</f>
        <v>2826.502</v>
      </c>
      <c r="D11" s="18">
        <f>[1]附表!D$9/10</f>
        <v>22.070999999999913</v>
      </c>
      <c r="E11" s="33">
        <f>[1]附表!$E$9</f>
        <v>0.78085916797511556</v>
      </c>
      <c r="F11" s="18">
        <f>[1]附表!F$9/10</f>
        <v>303.03699999999998</v>
      </c>
      <c r="G11" s="33">
        <f>+[1]附表!G9</f>
        <v>11.904644051390356</v>
      </c>
      <c r="H11" s="35">
        <f>+[1]附表!H9</f>
        <v>11.81</v>
      </c>
    </row>
    <row r="12" spans="1:8" s="4" customFormat="1" ht="19.149999999999999" customHeight="1" x14ac:dyDescent="0.25">
      <c r="A12" s="24" t="s">
        <v>5</v>
      </c>
      <c r="B12" s="18"/>
      <c r="C12" s="18"/>
      <c r="D12" s="18"/>
      <c r="E12" s="18"/>
      <c r="F12" s="18"/>
      <c r="G12" s="18"/>
      <c r="H12" s="35"/>
    </row>
    <row r="13" spans="1:8" ht="19.149999999999999" customHeight="1" x14ac:dyDescent="0.25">
      <c r="A13" s="9" t="s">
        <v>31</v>
      </c>
      <c r="B13" s="19"/>
      <c r="C13" s="19"/>
      <c r="D13" s="19"/>
      <c r="E13" s="19"/>
      <c r="F13" s="19"/>
      <c r="G13" s="19"/>
      <c r="H13" s="36"/>
    </row>
    <row r="14" spans="1:8" ht="19.149999999999999" customHeight="1" x14ac:dyDescent="0.25">
      <c r="A14" s="7" t="s">
        <v>17</v>
      </c>
      <c r="B14" s="18">
        <f>[1]附表!B$11/10</f>
        <v>22983.866000000002</v>
      </c>
      <c r="C14" s="18">
        <f>[1]附表!C$11/10</f>
        <v>22794.379999999997</v>
      </c>
      <c r="D14" s="18">
        <f>[1]附表!D$11/10</f>
        <v>189.48600000000152</v>
      </c>
      <c r="E14" s="33">
        <f>[1]附表!E$11</f>
        <v>0.83128385154586348</v>
      </c>
      <c r="F14" s="18">
        <f>[1]附表!F$11/10</f>
        <v>1488.9760000000001</v>
      </c>
      <c r="G14" s="33">
        <f>[1]附表!G$11</f>
        <v>6.9271161657491618</v>
      </c>
      <c r="H14" s="35" t="str">
        <f>+[1]附表!H11</f>
        <v>--</v>
      </c>
    </row>
    <row r="15" spans="1:8" ht="19.149999999999999" customHeight="1" x14ac:dyDescent="0.25">
      <c r="A15" s="7" t="s">
        <v>18</v>
      </c>
      <c r="B15" s="18">
        <f>+[1]附表!B12/10</f>
        <v>30304.978000000003</v>
      </c>
      <c r="C15" s="18">
        <f>+[1]附表!C12/10</f>
        <v>30105.661</v>
      </c>
      <c r="D15" s="18">
        <f>+[1]附表!D12/10</f>
        <v>199.31700000000419</v>
      </c>
      <c r="E15" s="33">
        <f>+[1]附表!E12</f>
        <v>0.66205820891957823</v>
      </c>
      <c r="F15" s="18">
        <f>+[1]附表!F12/10</f>
        <v>1852.7759999999998</v>
      </c>
      <c r="G15" s="33">
        <f>+[1]附表!G12</f>
        <v>6.5118896597177258</v>
      </c>
      <c r="H15" s="35" t="str">
        <f>+[1]附表!H12</f>
        <v>--</v>
      </c>
    </row>
    <row r="16" spans="1:8" ht="19.149999999999999" customHeight="1" x14ac:dyDescent="0.25">
      <c r="A16" s="7" t="s">
        <v>0</v>
      </c>
      <c r="B16" s="18">
        <f>+[1]附表!B13/10</f>
        <v>1817.172</v>
      </c>
      <c r="C16" s="18">
        <f>+[1]附表!C13/10</f>
        <v>1892.1020000000001</v>
      </c>
      <c r="D16" s="18">
        <f>+[1]附表!D13/10</f>
        <v>-74.929999999999922</v>
      </c>
      <c r="E16" s="33">
        <f>+[1]附表!E13</f>
        <v>-3.9601459117954527</v>
      </c>
      <c r="F16" s="18">
        <f>+[1]附表!F13/10</f>
        <v>228.39499999999998</v>
      </c>
      <c r="G16" s="33">
        <f>+[1]附表!G13</f>
        <v>14.375522807794926</v>
      </c>
      <c r="H16" s="35" t="str">
        <f>+[1]附表!H13</f>
        <v>--</v>
      </c>
    </row>
    <row r="17" spans="1:8" ht="19.149999999999999" customHeight="1" x14ac:dyDescent="0.25">
      <c r="A17" s="10" t="s">
        <v>4</v>
      </c>
      <c r="B17" s="18">
        <f>+[1]附表!B14/10</f>
        <v>55106.016000000003</v>
      </c>
      <c r="C17" s="18">
        <f>+[1]附表!C14/10</f>
        <v>54792.143000000004</v>
      </c>
      <c r="D17" s="18">
        <f>+[1]附表!D14/10</f>
        <v>313.87299999999811</v>
      </c>
      <c r="E17" s="33">
        <f>+[1]附表!E14</f>
        <v>0.57284308080448687</v>
      </c>
      <c r="F17" s="18">
        <f>+[1]附表!F14/10</f>
        <v>3570.1469999999999</v>
      </c>
      <c r="G17" s="33">
        <f>+[1]附表!G14</f>
        <v>6.9274993694197722</v>
      </c>
      <c r="H17" s="35">
        <f>+[1]附表!H14</f>
        <v>6.92</v>
      </c>
    </row>
    <row r="18" spans="1:8" ht="19.149999999999999" customHeight="1" x14ac:dyDescent="0.25">
      <c r="A18" s="9" t="s">
        <v>19</v>
      </c>
      <c r="B18" s="18"/>
      <c r="C18" s="18"/>
      <c r="D18" s="18"/>
      <c r="E18" s="18"/>
      <c r="F18" s="18"/>
      <c r="G18" s="18"/>
      <c r="H18" s="35"/>
    </row>
    <row r="19" spans="1:8" ht="19.149999999999999" customHeight="1" x14ac:dyDescent="0.25">
      <c r="A19" s="9" t="s">
        <v>32</v>
      </c>
      <c r="B19" s="18"/>
      <c r="C19" s="18"/>
      <c r="D19" s="18"/>
      <c r="E19" s="18"/>
      <c r="F19" s="18"/>
      <c r="G19" s="18"/>
      <c r="H19" s="35"/>
    </row>
    <row r="20" spans="1:8" ht="19.149999999999999" customHeight="1" x14ac:dyDescent="0.25">
      <c r="A20" s="7" t="s">
        <v>34</v>
      </c>
      <c r="B20" s="18">
        <f>[1]附表!B$17/10</f>
        <v>5470.6419999999998</v>
      </c>
      <c r="C20" s="18">
        <f>[1]附表!C$17/10</f>
        <v>5505.7960000000003</v>
      </c>
      <c r="D20" s="18">
        <f>[1]附表!D$17/10</f>
        <v>-35.154000000000089</v>
      </c>
      <c r="E20" s="33">
        <f>[1]附表!E$17</f>
        <v>-0.63849078316741126</v>
      </c>
      <c r="F20" s="18">
        <f>[1]附表!F$17/10</f>
        <v>7.6069999999999993</v>
      </c>
      <c r="G20" s="33">
        <f>[1]附表!G$17</f>
        <v>0.13924494351582958</v>
      </c>
      <c r="H20" s="35" t="str">
        <f>+[1]附表!H17</f>
        <v>--</v>
      </c>
    </row>
    <row r="21" spans="1:8" ht="19.149999999999999" customHeight="1" x14ac:dyDescent="0.25">
      <c r="A21" s="7" t="s">
        <v>36</v>
      </c>
      <c r="B21" s="18">
        <f>+[1]附表!B18/10</f>
        <v>1491.9110000000001</v>
      </c>
      <c r="C21" s="18">
        <f>+[1]附表!C18/10</f>
        <v>1406.502</v>
      </c>
      <c r="D21" s="18">
        <f>+[1]附表!D18/10</f>
        <v>85.40900000000002</v>
      </c>
      <c r="E21" s="33">
        <f>+[1]附表!E18</f>
        <v>6.0724407075141027</v>
      </c>
      <c r="F21" s="18">
        <f>+[1]附表!F18/10</f>
        <v>333.97300000000001</v>
      </c>
      <c r="G21" s="33">
        <f>+[1]附表!G18</f>
        <v>28.842045083588239</v>
      </c>
      <c r="H21" s="35" t="str">
        <f>+[1]附表!H18</f>
        <v>--</v>
      </c>
    </row>
    <row r="22" spans="1:8" ht="19.149999999999999" customHeight="1" x14ac:dyDescent="0.25">
      <c r="A22" s="7" t="s">
        <v>35</v>
      </c>
      <c r="B22" s="18">
        <f>+[1]附表!B19/10</f>
        <v>35872.006999999998</v>
      </c>
      <c r="C22" s="18">
        <f>+[1]附表!C19/10</f>
        <v>35555.120000000003</v>
      </c>
      <c r="D22" s="18">
        <f>+[1]附表!D19/10</f>
        <v>316.88699999999955</v>
      </c>
      <c r="E22" s="33">
        <f>+[1]附表!E19</f>
        <v>0.89125560538116588</v>
      </c>
      <c r="F22" s="18">
        <f>+[1]附表!F19/10</f>
        <v>2313.2339999999999</v>
      </c>
      <c r="G22" s="33">
        <f>+[1]附表!G19</f>
        <v>6.8930827715304135</v>
      </c>
      <c r="H22" s="35" t="str">
        <f>+[1]附表!H19</f>
        <v>--</v>
      </c>
    </row>
    <row r="23" spans="1:8" ht="19.149999999999999" customHeight="1" x14ac:dyDescent="0.25">
      <c r="A23" s="10" t="s">
        <v>4</v>
      </c>
      <c r="B23" s="18">
        <f>+[1]附表!B20/10</f>
        <v>42834.559999999998</v>
      </c>
      <c r="C23" s="18">
        <f>+[1]附表!C20/10</f>
        <v>42467.417999999998</v>
      </c>
      <c r="D23" s="18">
        <f>+[1]附表!D20/10</f>
        <v>367.14199999999835</v>
      </c>
      <c r="E23" s="33">
        <f>+[1]附表!E20</f>
        <v>0.86452630579047685</v>
      </c>
      <c r="F23" s="18">
        <f>+[1]附表!F20/10</f>
        <v>2654.8139999999999</v>
      </c>
      <c r="G23" s="33">
        <f>+[1]附表!G20</f>
        <v>6.6073439090431281</v>
      </c>
      <c r="H23" s="35">
        <f>+[1]附表!H20</f>
        <v>6.6</v>
      </c>
    </row>
    <row r="24" spans="1:8" ht="19.149999999999999" customHeight="1" x14ac:dyDescent="0.25">
      <c r="A24" s="9" t="s">
        <v>33</v>
      </c>
      <c r="B24" s="17"/>
      <c r="C24" s="17"/>
      <c r="D24" s="17"/>
      <c r="E24" s="17"/>
      <c r="F24" s="17"/>
      <c r="G24" s="17"/>
      <c r="H24" s="37"/>
    </row>
    <row r="25" spans="1:8" ht="19.149999999999999" customHeight="1" x14ac:dyDescent="0.25">
      <c r="A25" s="7" t="s">
        <v>34</v>
      </c>
      <c r="B25" s="17">
        <f>[1]附表!B$22/10</f>
        <v>5424.0559999999996</v>
      </c>
      <c r="C25" s="17">
        <f>[1]附表!C$22/10</f>
        <v>5463.0300000000007</v>
      </c>
      <c r="D25" s="17">
        <f>[1]附表!D$22/10</f>
        <v>-38.974000000000522</v>
      </c>
      <c r="E25" s="41">
        <f>[1]附表!E$22</f>
        <v>-0.71341361844983464</v>
      </c>
      <c r="F25" s="17">
        <f>[1]附表!F$22/10</f>
        <v>-57.05</v>
      </c>
      <c r="G25" s="41">
        <f>[1]附表!G$22</f>
        <v>-1.0408483251372989</v>
      </c>
      <c r="H25" s="35" t="str">
        <f>+[1]附表!H22</f>
        <v>--</v>
      </c>
    </row>
    <row r="26" spans="1:8" ht="19.149999999999999" customHeight="1" x14ac:dyDescent="0.25">
      <c r="A26" s="7" t="s">
        <v>36</v>
      </c>
      <c r="B26" s="18">
        <f>+[1]附表!B23/10</f>
        <v>1495.4209999999998</v>
      </c>
      <c r="C26" s="18">
        <f>+[1]附表!C23/10</f>
        <v>1409.5340000000001</v>
      </c>
      <c r="D26" s="18">
        <f>+[1]附表!D23/10</f>
        <v>85.886999999999901</v>
      </c>
      <c r="E26" s="33">
        <f>+[1]附表!E23</f>
        <v>6.0932904066166547</v>
      </c>
      <c r="F26" s="18">
        <f>+[1]附表!F23/10</f>
        <v>328.21100000000001</v>
      </c>
      <c r="G26" s="33">
        <f>+[1]附表!G23</f>
        <v>28.119275880090129</v>
      </c>
      <c r="H26" s="35" t="str">
        <f>+[1]附表!H23</f>
        <v>--</v>
      </c>
    </row>
    <row r="27" spans="1:8" ht="19.149999999999999" customHeight="1" x14ac:dyDescent="0.25">
      <c r="A27" s="7" t="s">
        <v>35</v>
      </c>
      <c r="B27" s="18">
        <f>+[1]附表!B24/10</f>
        <v>36061.385999999999</v>
      </c>
      <c r="C27" s="18">
        <f>+[1]附表!C24/10</f>
        <v>35734.770000000004</v>
      </c>
      <c r="D27" s="18">
        <f>+[1]附表!D24/10</f>
        <v>326.61599999999743</v>
      </c>
      <c r="E27" s="33">
        <f>+[1]附表!E24</f>
        <v>0.91400056583545941</v>
      </c>
      <c r="F27" s="18">
        <f>+[1]附表!F24/10</f>
        <v>2242.98</v>
      </c>
      <c r="G27" s="33">
        <f>+[1]附表!G24</f>
        <v>6.6324237753843276</v>
      </c>
      <c r="H27" s="35" t="str">
        <f>+[1]附表!H24</f>
        <v>--</v>
      </c>
    </row>
    <row r="28" spans="1:8" ht="19.149999999999999" customHeight="1" x14ac:dyDescent="0.25">
      <c r="A28" s="39" t="s">
        <v>4</v>
      </c>
      <c r="B28" s="26">
        <f>+[1]附表!B25/10</f>
        <v>42980.862999999998</v>
      </c>
      <c r="C28" s="26">
        <f>+[1]附表!C25/10</f>
        <v>42607.334000000003</v>
      </c>
      <c r="D28" s="26">
        <f>+[1]附表!D25/10</f>
        <v>373.52899999999789</v>
      </c>
      <c r="E28" s="34">
        <f>+[1]附表!E25</f>
        <v>0.87667770999236894</v>
      </c>
      <c r="F28" s="26">
        <f>+[1]附表!F25/10</f>
        <v>2514.1410000000001</v>
      </c>
      <c r="G28" s="34">
        <f>+[1]附表!G25</f>
        <v>6.2128605326618747</v>
      </c>
      <c r="H28" s="38" t="str">
        <f>+[1]附表!H25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26</v>
      </c>
    </row>
    <row r="31" spans="1:8" ht="18" customHeight="1" x14ac:dyDescent="0.25">
      <c r="A31" s="12" t="s">
        <v>27</v>
      </c>
    </row>
    <row r="32" spans="1:8" ht="16.5" customHeight="1" x14ac:dyDescent="0.25">
      <c r="A32" s="1" t="s">
        <v>20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">
      <c r="A33" s="2" t="s">
        <v>24</v>
      </c>
      <c r="E33" s="16"/>
      <c r="F33" s="23"/>
      <c r="G33" s="16"/>
      <c r="H33" s="16"/>
    </row>
    <row r="34" spans="1:8" s="11" customFormat="1" ht="16.5" customHeight="1" x14ac:dyDescent="0.2">
      <c r="A34" s="11" t="s">
        <v>28</v>
      </c>
      <c r="E34" s="16"/>
      <c r="F34" s="23"/>
      <c r="G34" s="16"/>
      <c r="H34" s="16"/>
    </row>
    <row r="35" spans="1:8" s="11" customFormat="1" ht="18" customHeight="1" x14ac:dyDescent="0.2">
      <c r="A35" s="1" t="s">
        <v>22</v>
      </c>
      <c r="E35" s="16"/>
      <c r="F35" s="23"/>
      <c r="G35" s="16"/>
      <c r="H35" s="16"/>
    </row>
    <row r="36" spans="1:8" s="11" customFormat="1" ht="18" customHeight="1" x14ac:dyDescent="0.2">
      <c r="A36" s="12" t="s">
        <v>1</v>
      </c>
      <c r="E36" s="16"/>
      <c r="F36" s="23"/>
      <c r="G36" s="16"/>
      <c r="H36" s="16"/>
    </row>
    <row r="37" spans="1:8" s="11" customFormat="1" ht="18" customHeight="1" x14ac:dyDescent="0.2">
      <c r="A37" s="12" t="s">
        <v>23</v>
      </c>
      <c r="E37" s="16"/>
      <c r="F37" s="23"/>
      <c r="G37" s="16"/>
      <c r="H37" s="16"/>
    </row>
    <row r="38" spans="1:8" s="11" customFormat="1" ht="16.5" customHeight="1" x14ac:dyDescent="0.2">
      <c r="A38" s="1" t="s">
        <v>21</v>
      </c>
      <c r="E38" s="16"/>
      <c r="F38" s="23"/>
      <c r="G38" s="16"/>
      <c r="H38" s="16"/>
    </row>
    <row r="39" spans="1:8" s="11" customFormat="1" ht="17.45" customHeight="1" x14ac:dyDescent="0.2">
      <c r="A39" s="1" t="s">
        <v>25</v>
      </c>
      <c r="E39" s="16"/>
      <c r="F39" s="23"/>
      <c r="G39" s="16"/>
      <c r="H39" s="16"/>
    </row>
    <row r="40" spans="1:8" s="11" customFormat="1" ht="18" customHeight="1" x14ac:dyDescent="0.25">
      <c r="A40" s="3"/>
      <c r="B40" s="3"/>
      <c r="C40" s="3"/>
      <c r="D40" s="3"/>
      <c r="E40" s="15"/>
      <c r="F40" s="22"/>
      <c r="G40" s="15"/>
      <c r="H40" s="15"/>
    </row>
    <row r="42" spans="1:8" hidden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李佳盈</cp:lastModifiedBy>
  <cp:lastPrinted>2022-07-20T03:04:28Z</cp:lastPrinted>
  <dcterms:created xsi:type="dcterms:W3CDTF">2001-05-22T02:45:24Z</dcterms:created>
  <dcterms:modified xsi:type="dcterms:W3CDTF">2022-09-22T01:24:25Z</dcterms:modified>
</cp:coreProperties>
</file>