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佳盈\新聞稿\11009\中央銀行110年9月23日發布新聞稿第169號(110年8月金融情況)\"/>
    </mc:Choice>
  </mc:AlternateContent>
  <bookViews>
    <workbookView xWindow="-30" yWindow="90" windowWidth="15390" windowHeight="3645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1" i="5" l="1"/>
  <c r="H25" i="5" l="1"/>
  <c r="G25" i="5"/>
  <c r="E25" i="5"/>
  <c r="C25" i="5"/>
  <c r="D25" i="5"/>
  <c r="F25" i="5"/>
  <c r="B25" i="5"/>
  <c r="G20" i="5"/>
  <c r="E20" i="5"/>
  <c r="H20" i="5"/>
  <c r="C20" i="5"/>
  <c r="D20" i="5"/>
  <c r="F20" i="5"/>
  <c r="B20" i="5"/>
  <c r="H21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G14" i="5"/>
  <c r="E14" i="5"/>
  <c r="G11" i="5"/>
  <c r="H11" i="5"/>
  <c r="H14" i="5"/>
  <c r="F14" i="5"/>
  <c r="D14" i="5"/>
  <c r="C14" i="5"/>
  <c r="B14" i="5"/>
  <c r="F11" i="5"/>
  <c r="D11" i="5"/>
  <c r="C11" i="5"/>
  <c r="B11" i="5"/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G21" i="5"/>
  <c r="F21" i="5"/>
  <c r="E21" i="5"/>
  <c r="D21" i="5"/>
  <c r="C21" i="5"/>
  <c r="B21" i="5"/>
  <c r="H17" i="5"/>
  <c r="H16" i="5"/>
  <c r="H15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<sst xmlns="http://schemas.openxmlformats.org/spreadsheetml/2006/main" count="47" uniqueCount="41">
  <si>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</si>
  <si>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</si>
  <si>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</si>
  <si>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</si>
  <si>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</si>
  <si>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</si>
  <si>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 xml:space="preserve">          Unit: NT$ Billion</t>
    <phoneticPr fontId="1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</si>
  <si>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</si>
  <si>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</si>
  <si>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</si>
  <si>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</si>
  <si>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</si>
  <si>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</si>
  <si>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</si>
  <si>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</si>
  <si>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</si>
  <si>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</si>
  <si>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</si>
  <si>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</si>
  <si>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</si>
  <si>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</si>
  <si>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</si>
  <si>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</si>
  <si>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</si>
  <si>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</si>
  <si>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</si>
  <si>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</si>
  <si>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1. The deposits, loans and investments in this table refer to the data collected from monetary financial institutions, which include domestic banks, local branches of foreign and mainland  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</si>
  <si>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</si>
  <si>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</si>
  <si>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</si>
  <si>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</si>
  <si>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</si>
  <si>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</si>
  <si>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</si>
  <si>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</si>
  <si>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</si>
  <si>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</si>
  <si>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>July 2021</t>
    <phoneticPr fontId="2" type="noConversion"/>
  </si>
  <si>
    <t>August 2021</t>
    <phoneticPr fontId="2" type="noConversion"/>
  </si>
  <si>
    <t xml:space="preserve"> August 2021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</si>
</sst>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aying\AppData\Local\Microsoft\Windows\INetCache\Content.Outlook\UPVRT5HF\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</sheetNames>
    <sheetDataSet>
      <sheetData sheetId="0">
        <row r="7">
          <cell r="B7">
            <v>239777.65</v>
          </cell>
          <cell r="C7">
            <v>237604.84</v>
          </cell>
          <cell r="D7">
            <v>2172.8099999999977</v>
          </cell>
          <cell r="E7">
            <v>0.9144636952681604</v>
          </cell>
          <cell r="F7">
            <v>31983</v>
          </cell>
          <cell r="G7">
            <v>15.391637850156393</v>
          </cell>
          <cell r="H7">
            <v>15.49</v>
          </cell>
        </row>
        <row r="8">
          <cell r="B8">
            <v>524253.03</v>
          </cell>
          <cell r="C8">
            <v>520316.65</v>
          </cell>
          <cell r="D8">
            <v>3936.3800000000047</v>
          </cell>
          <cell r="E8">
            <v>0.75653546739278865</v>
          </cell>
          <cell r="F8">
            <v>40816.76</v>
          </cell>
          <cell r="G8">
            <v>8.4430487600775184</v>
          </cell>
          <cell r="H8">
            <v>8.4499999999999993</v>
          </cell>
        </row>
        <row r="9">
          <cell r="B9">
            <v>25455.360000000001</v>
          </cell>
          <cell r="C9">
            <v>25291.57</v>
          </cell>
          <cell r="D9">
            <v>163.79000000000087</v>
          </cell>
          <cell r="E9">
            <v>0.64760708805345024</v>
          </cell>
          <cell r="F9">
            <v>2840.52</v>
          </cell>
          <cell r="G9">
            <v>12.560424924518591</v>
          </cell>
          <cell r="H9">
            <v>12.43</v>
          </cell>
        </row>
        <row r="11">
          <cell r="B11">
            <v>214948.9</v>
          </cell>
          <cell r="C11">
            <v>213304.38</v>
          </cell>
          <cell r="D11">
            <v>1644.5199999999895</v>
          </cell>
          <cell r="E11">
            <v>0.77097338554416928</v>
          </cell>
          <cell r="F11">
            <v>28887.62</v>
          </cell>
          <cell r="G11">
            <v>15.525863306970694</v>
          </cell>
          <cell r="H11" t="str">
            <v>--</v>
          </cell>
        </row>
        <row r="12">
          <cell r="B12">
            <v>284521.95</v>
          </cell>
          <cell r="C12">
            <v>282692.02</v>
          </cell>
          <cell r="D12">
            <v>1829.929999999993</v>
          </cell>
          <cell r="E12">
            <v>0.64732283564283133</v>
          </cell>
          <cell r="F12">
            <v>9842.82</v>
          </cell>
          <cell r="G12">
            <v>3.5833883702777127</v>
          </cell>
          <cell r="H12" t="str">
            <v>--</v>
          </cell>
        </row>
        <row r="13">
          <cell r="B13">
            <v>15877.04</v>
          </cell>
          <cell r="C13">
            <v>15964.74</v>
          </cell>
          <cell r="D13">
            <v>-87.699999999998909</v>
          </cell>
          <cell r="E13">
            <v>-0.54933559832480827</v>
          </cell>
          <cell r="F13">
            <v>2262.69</v>
          </cell>
          <cell r="G13">
            <v>16.619890042491928</v>
          </cell>
          <cell r="H13" t="str">
            <v>--</v>
          </cell>
        </row>
        <row r="14">
          <cell r="B14">
            <v>515347.89</v>
          </cell>
          <cell r="C14">
            <v>511961.14</v>
          </cell>
          <cell r="D14">
            <v>3386.75</v>
          </cell>
          <cell r="E14">
            <v>0.66152481807505936</v>
          </cell>
          <cell r="F14">
            <v>40993.129999999997</v>
          </cell>
          <cell r="G14">
            <v>8.6418717501643698</v>
          </cell>
          <cell r="H14">
            <v>8.59</v>
          </cell>
        </row>
        <row r="17">
          <cell r="B17">
            <v>54627.66</v>
          </cell>
          <cell r="C17">
            <v>53846.13</v>
          </cell>
          <cell r="D17">
            <v>781.53000000000611</v>
          </cell>
          <cell r="E17">
            <v>1.4514134999116928</v>
          </cell>
          <cell r="F17">
            <v>2474.1</v>
          </cell>
          <cell r="G17">
            <v>4.7438755858660464</v>
          </cell>
          <cell r="H17" t="str">
            <v>--</v>
          </cell>
        </row>
        <row r="18">
          <cell r="B18">
            <v>11579.38</v>
          </cell>
          <cell r="C18">
            <v>11541.63</v>
          </cell>
          <cell r="D18">
            <v>37.75</v>
          </cell>
          <cell r="E18">
            <v>0.32707685136328229</v>
          </cell>
          <cell r="F18">
            <v>105.44</v>
          </cell>
          <cell r="G18">
            <v>0.91895199033636221</v>
          </cell>
          <cell r="H18" t="str">
            <v>--</v>
          </cell>
        </row>
        <row r="19">
          <cell r="B19">
            <v>335534.17</v>
          </cell>
          <cell r="C19">
            <v>333161.84000000003</v>
          </cell>
          <cell r="D19">
            <v>2372.3299999999581</v>
          </cell>
          <cell r="E19">
            <v>0.71206534337786109</v>
          </cell>
          <cell r="F19">
            <v>26719.360000000001</v>
          </cell>
          <cell r="G19">
            <v>8.652227527559317</v>
          </cell>
          <cell r="H19" t="str">
            <v>--</v>
          </cell>
        </row>
        <row r="20">
          <cell r="B20">
            <v>401741.21</v>
          </cell>
          <cell r="C20">
            <v>398549.6</v>
          </cell>
          <cell r="D20">
            <v>3191.6100000000442</v>
          </cell>
          <cell r="E20">
            <v>0.80080622336592489</v>
          </cell>
          <cell r="F20">
            <v>29298.9</v>
          </cell>
          <cell r="G20">
            <v>7.8666948446324483</v>
          </cell>
          <cell r="H20">
            <v>7.89</v>
          </cell>
        </row>
        <row r="22">
          <cell r="B22">
            <v>54808.37</v>
          </cell>
          <cell r="C22">
            <v>54047.86</v>
          </cell>
          <cell r="D22">
            <v>760.51000000000204</v>
          </cell>
          <cell r="E22">
            <v>1.4071047401321717</v>
          </cell>
          <cell r="F22">
            <v>2327.73</v>
          </cell>
          <cell r="G22">
            <v>4.4354070377190524</v>
          </cell>
          <cell r="H22" t="str">
            <v>--</v>
          </cell>
        </row>
        <row r="23">
          <cell r="B23">
            <v>11672.1</v>
          </cell>
          <cell r="C23">
            <v>11634.55</v>
          </cell>
          <cell r="D23">
            <v>37.550000000001091</v>
          </cell>
          <cell r="E23">
            <v>0.32274561542990488</v>
          </cell>
          <cell r="F23">
            <v>126.61</v>
          </cell>
          <cell r="G23">
            <v>1.0966186796749207</v>
          </cell>
          <cell r="H23" t="str">
            <v>--</v>
          </cell>
        </row>
        <row r="24">
          <cell r="B24">
            <v>338130.5</v>
          </cell>
          <cell r="C24">
            <v>335820.04</v>
          </cell>
          <cell r="D24">
            <v>2310.460000000021</v>
          </cell>
          <cell r="E24">
            <v>0.68800539717641629</v>
          </cell>
          <cell r="F24">
            <v>27431.86</v>
          </cell>
          <cell r="G24">
            <v>8.8290891778605793</v>
          </cell>
          <cell r="H24" t="str">
            <v>--</v>
          </cell>
        </row>
        <row r="25">
          <cell r="B25">
            <v>404610.97</v>
          </cell>
          <cell r="C25">
            <v>401502.45</v>
          </cell>
          <cell r="D25">
            <v>3108.5199999999604</v>
          </cell>
          <cell r="E25">
            <v>0.77422192566944481</v>
          </cell>
          <cell r="F25">
            <v>29886.2</v>
          </cell>
          <cell r="G25">
            <v>7.9755069300596277</v>
          </cell>
          <cell r="H2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A11" sqref="A11"/>
    </sheetView>
  </sheetViews>
  <sheetFormatPr defaultColWidth="8.875" defaultRowHeight="15.7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7" customHeight="1" x14ac:dyDescent="0.3">
      <c r="A1" s="42" t="s">
        <v>3</v>
      </c>
      <c r="B1" s="42"/>
      <c r="C1" s="42"/>
      <c r="D1" s="42"/>
      <c r="E1" s="42"/>
      <c r="F1" s="42"/>
      <c r="G1" s="42"/>
      <c r="H1" s="42"/>
    </row>
    <row r="2" spans="1:8" ht="24.4" customHeight="1" x14ac:dyDescent="0.3">
      <c r="A2" s="42" t="s">
        <v>16</v>
      </c>
      <c r="B2" s="42"/>
      <c r="C2" s="42"/>
      <c r="D2" s="42"/>
      <c r="E2" s="42"/>
      <c r="F2" s="42"/>
      <c r="G2" s="42"/>
      <c r="H2" s="42"/>
    </row>
    <row r="3" spans="1:8" ht="18" customHeight="1" x14ac:dyDescent="0.3">
      <c r="A3" s="43" t="s">
        <v>40</v>
      </c>
      <c r="B3" s="44"/>
      <c r="C3" s="44"/>
      <c r="D3" s="44"/>
      <c r="E3" s="44"/>
      <c r="F3" s="44"/>
      <c r="G3" s="44"/>
      <c r="H3" s="44"/>
    </row>
    <row r="4" spans="1:8" ht="13.7" customHeight="1" x14ac:dyDescent="0.25">
      <c r="A4" s="4"/>
      <c r="B4" s="4"/>
      <c r="C4" s="4"/>
      <c r="D4" s="4"/>
      <c r="E4" s="14"/>
      <c r="F4" s="20"/>
      <c r="G4" s="50" t="s">
        <v>6</v>
      </c>
      <c r="H4" s="51"/>
    </row>
    <row r="5" spans="1:8" ht="42" customHeight="1" x14ac:dyDescent="0.25">
      <c r="A5" s="5"/>
      <c r="B5" s="47" t="s">
        <v>7</v>
      </c>
      <c r="C5" s="47"/>
      <c r="D5" s="47" t="s">
        <v>8</v>
      </c>
      <c r="E5" s="47"/>
      <c r="F5" s="49" t="s">
        <v>9</v>
      </c>
      <c r="G5" s="49"/>
      <c r="H5" s="49"/>
    </row>
    <row r="6" spans="1:8" ht="23.85" customHeight="1" x14ac:dyDescent="0.25">
      <c r="A6" s="25"/>
      <c r="B6" s="45" t="s">
        <v>39</v>
      </c>
      <c r="C6" s="45" t="s">
        <v>38</v>
      </c>
      <c r="D6" s="47" t="s">
        <v>10</v>
      </c>
      <c r="E6" s="48" t="s">
        <v>11</v>
      </c>
      <c r="F6" s="49" t="s">
        <v>12</v>
      </c>
      <c r="G6" s="49"/>
      <c r="H6" s="52" t="s">
        <v>13</v>
      </c>
    </row>
    <row r="7" spans="1:8" ht="23.85" customHeight="1" x14ac:dyDescent="0.25">
      <c r="A7" s="6"/>
      <c r="B7" s="46"/>
      <c r="C7" s="46"/>
      <c r="D7" s="47"/>
      <c r="E7" s="48"/>
      <c r="F7" s="21" t="s">
        <v>10</v>
      </c>
      <c r="G7" s="40" t="s">
        <v>14</v>
      </c>
      <c r="H7" s="52"/>
    </row>
    <row r="8" spans="1:8" ht="19.149999999999999" customHeight="1" x14ac:dyDescent="0.25">
      <c r="A8" s="9" t="s">
        <v>17</v>
      </c>
      <c r="B8" s="27"/>
      <c r="C8" s="27"/>
      <c r="D8" s="28"/>
      <c r="E8" s="29"/>
      <c r="F8" s="30"/>
      <c r="G8" s="31"/>
      <c r="H8" s="32"/>
    </row>
    <row r="9" spans="1:8" ht="19.149999999999999" customHeight="1" x14ac:dyDescent="0.25">
      <c r="A9" s="8" t="s">
        <v>31</v>
      </c>
      <c r="B9" s="18">
        <f>+[1]附表!B7/10</f>
        <v>23977.764999999999</v>
      </c>
      <c r="C9" s="18">
        <f>+[1]附表!C7/10</f>
        <v>23760.484</v>
      </c>
      <c r="D9" s="18">
        <f>+[1]附表!D7/10</f>
        <v>217.28099999999978</v>
      </c>
      <c r="E9" s="33">
        <f>+[1]附表!E7</f>
        <v>0.9144636952681604</v>
      </c>
      <c r="F9" s="18">
        <f>+[1]附表!F7/10</f>
        <v>3198.3</v>
      </c>
      <c r="G9" s="33">
        <f>+[1]附表!G7</f>
        <v>15.391637850156393</v>
      </c>
      <c r="H9" s="35">
        <f>+[1]附表!H7</f>
        <v>15.49</v>
      </c>
    </row>
    <row r="10" spans="1:8" ht="19.149999999999999" customHeight="1" x14ac:dyDescent="0.25">
      <c r="A10" s="8" t="s">
        <v>30</v>
      </c>
      <c r="B10" s="18">
        <f>+[1]附表!B8/10</f>
        <v>52425.303</v>
      </c>
      <c r="C10" s="18">
        <f>+[1]附表!C8/10</f>
        <v>52031.665000000001</v>
      </c>
      <c r="D10" s="18">
        <f>+[1]附表!D8/10</f>
        <v>393.63800000000049</v>
      </c>
      <c r="E10" s="33">
        <f>+[1]附表!E8</f>
        <v>0.75653546739278865</v>
      </c>
      <c r="F10" s="18">
        <f>+[1]附表!F8/10</f>
        <v>4081.6760000000004</v>
      </c>
      <c r="G10" s="33">
        <f>+[1]附表!G8</f>
        <v>8.4430487600775184</v>
      </c>
      <c r="H10" s="35">
        <f>+[1]附表!H8</f>
        <v>8.4499999999999993</v>
      </c>
    </row>
    <row r="11" spans="1:8" s="4" customFormat="1" ht="19.149999999999999" customHeight="1" x14ac:dyDescent="0.25">
      <c r="A11" s="24" t="s">
        <v>15</v>
      </c>
      <c r="B11" s="18">
        <f>[1]附表!B$9/10</f>
        <v>2545.5360000000001</v>
      </c>
      <c r="C11" s="18">
        <f>[1]附表!C$9/10</f>
        <v>2529.1570000000002</v>
      </c>
      <c r="D11" s="18">
        <f>[1]附表!D$9/10</f>
        <v>16.379000000000087</v>
      </c>
      <c r="E11" s="33">
        <f>[1]附表!$E$9</f>
        <v>0.64760708805345024</v>
      </c>
      <c r="F11" s="18">
        <f>[1]附表!F$9/10</f>
        <v>284.05200000000002</v>
      </c>
      <c r="G11" s="33">
        <f>+[1]附表!G9</f>
        <v>12.560424924518591</v>
      </c>
      <c r="H11" s="35">
        <f>+[1]附表!H9</f>
        <v>12.43</v>
      </c>
    </row>
    <row r="12" spans="1:8" s="4" customFormat="1" ht="19.149999999999999" customHeight="1" x14ac:dyDescent="0.25">
      <c r="A12" s="24" t="s">
        <v>5</v>
      </c>
      <c r="B12" s="18"/>
      <c r="C12" s="18"/>
      <c r="D12" s="18"/>
      <c r="E12" s="18"/>
      <c r="F12" s="18"/>
      <c r="G12" s="18"/>
      <c r="H12" s="35"/>
    </row>
    <row r="13" spans="1:8" ht="19.149999999999999" customHeight="1" x14ac:dyDescent="0.25">
      <c r="A13" s="9" t="s">
        <v>32</v>
      </c>
      <c r="B13" s="19"/>
      <c r="C13" s="19"/>
      <c r="D13" s="19"/>
      <c r="E13" s="19"/>
      <c r="F13" s="19"/>
      <c r="G13" s="19"/>
      <c r="H13" s="36"/>
    </row>
    <row r="14" spans="1:8" ht="19.149999999999999" customHeight="1" x14ac:dyDescent="0.25">
      <c r="A14" s="7" t="s">
        <v>18</v>
      </c>
      <c r="B14" s="18">
        <f>[1]附表!B$11/10</f>
        <v>21494.89</v>
      </c>
      <c r="C14" s="18">
        <f>[1]附表!C$11/10</f>
        <v>21330.438000000002</v>
      </c>
      <c r="D14" s="18">
        <f>[1]附表!D$11/10</f>
        <v>164.45199999999895</v>
      </c>
      <c r="E14" s="33">
        <f>[1]附表!E$11</f>
        <v>0.77097338554416928</v>
      </c>
      <c r="F14" s="18">
        <f>[1]附表!F$11/10</f>
        <v>2888.7619999999997</v>
      </c>
      <c r="G14" s="33">
        <f>[1]附表!G$11</f>
        <v>15.525863306970694</v>
      </c>
      <c r="H14" s="35" t="str">
        <f>+[1]附表!H11</f>
        <v>--</v>
      </c>
    </row>
    <row r="15" spans="1:8" ht="19.149999999999999" customHeight="1" x14ac:dyDescent="0.25">
      <c r="A15" s="7" t="s">
        <v>19</v>
      </c>
      <c r="B15" s="18">
        <f>+[1]附表!B12/10</f>
        <v>28452.195</v>
      </c>
      <c r="C15" s="18">
        <f>+[1]附表!C12/10</f>
        <v>28269.202000000001</v>
      </c>
      <c r="D15" s="18">
        <f>+[1]附表!D12/10</f>
        <v>182.99299999999931</v>
      </c>
      <c r="E15" s="33">
        <f>+[1]附表!E12</f>
        <v>0.64732283564283133</v>
      </c>
      <c r="F15" s="18">
        <f>+[1]附表!F12/10</f>
        <v>984.28199999999993</v>
      </c>
      <c r="G15" s="33">
        <f>+[1]附表!G12</f>
        <v>3.5833883702777127</v>
      </c>
      <c r="H15" s="35" t="str">
        <f>+[1]附表!H12</f>
        <v>--</v>
      </c>
    </row>
    <row r="16" spans="1:8" ht="19.149999999999999" customHeight="1" x14ac:dyDescent="0.25">
      <c r="A16" s="7" t="s">
        <v>0</v>
      </c>
      <c r="B16" s="18">
        <f>+[1]附表!B13/10</f>
        <v>1587.7040000000002</v>
      </c>
      <c r="C16" s="18">
        <f>+[1]附表!C13/10</f>
        <v>1596.4739999999999</v>
      </c>
      <c r="D16" s="18">
        <f>+[1]附表!D13/10</f>
        <v>-8.7699999999998912</v>
      </c>
      <c r="E16" s="33">
        <f>+[1]附表!E13</f>
        <v>-0.54933559832480827</v>
      </c>
      <c r="F16" s="18">
        <f>+[1]附表!F13/10</f>
        <v>226.26900000000001</v>
      </c>
      <c r="G16" s="33">
        <f>+[1]附表!G13</f>
        <v>16.619890042491928</v>
      </c>
      <c r="H16" s="35" t="str">
        <f>+[1]附表!H13</f>
        <v>--</v>
      </c>
    </row>
    <row r="17" spans="1:8" ht="19.149999999999999" customHeight="1" x14ac:dyDescent="0.25">
      <c r="A17" s="10" t="s">
        <v>4</v>
      </c>
      <c r="B17" s="18">
        <f>+[1]附表!B14/10</f>
        <v>51534.789000000004</v>
      </c>
      <c r="C17" s="18">
        <f>+[1]附表!C14/10</f>
        <v>51196.114000000001</v>
      </c>
      <c r="D17" s="18">
        <f>+[1]附表!D14/10</f>
        <v>338.67500000000001</v>
      </c>
      <c r="E17" s="33">
        <f>+[1]附表!E14</f>
        <v>0.66152481807505936</v>
      </c>
      <c r="F17" s="18">
        <f>+[1]附表!F14/10</f>
        <v>4099.3130000000001</v>
      </c>
      <c r="G17" s="33">
        <f>+[1]附表!G14</f>
        <v>8.6418717501643698</v>
      </c>
      <c r="H17" s="35">
        <f>+[1]附表!H14</f>
        <v>8.59</v>
      </c>
    </row>
    <row r="18" spans="1:8" ht="19.149999999999999" customHeight="1" x14ac:dyDescent="0.25">
      <c r="A18" s="9" t="s">
        <v>20</v>
      </c>
      <c r="B18" s="18"/>
      <c r="C18" s="18"/>
      <c r="D18" s="18"/>
      <c r="E18" s="18"/>
      <c r="F18" s="18"/>
      <c r="G18" s="18"/>
      <c r="H18" s="35"/>
    </row>
    <row r="19" spans="1:8" ht="19.149999999999999" customHeight="1" x14ac:dyDescent="0.25">
      <c r="A19" s="9" t="s">
        <v>33</v>
      </c>
      <c r="B19" s="18"/>
      <c r="C19" s="18"/>
      <c r="D19" s="18"/>
      <c r="E19" s="18"/>
      <c r="F19" s="18"/>
      <c r="G19" s="18"/>
      <c r="H19" s="35"/>
    </row>
    <row r="20" spans="1:8" ht="19.149999999999999" customHeight="1" x14ac:dyDescent="0.25">
      <c r="A20" s="7" t="s">
        <v>35</v>
      </c>
      <c r="B20" s="18">
        <f>[1]附表!B$17/10</f>
        <v>5462.7660000000005</v>
      </c>
      <c r="C20" s="18">
        <f>[1]附表!C$17/10</f>
        <v>5384.6129999999994</v>
      </c>
      <c r="D20" s="18">
        <f>[1]附表!D$17/10</f>
        <v>78.153000000000617</v>
      </c>
      <c r="E20" s="33">
        <f>[1]附表!E$17</f>
        <v>1.4514134999116928</v>
      </c>
      <c r="F20" s="18">
        <f>[1]附表!F$17/10</f>
        <v>247.41</v>
      </c>
      <c r="G20" s="33">
        <f>[1]附表!G$17</f>
        <v>4.7438755858660464</v>
      </c>
      <c r="H20" s="35" t="str">
        <f>+[1]附表!H17</f>
        <v>--</v>
      </c>
    </row>
    <row r="21" spans="1:8" ht="19.149999999999999" customHeight="1" x14ac:dyDescent="0.25">
      <c r="A21" s="7" t="s">
        <v>37</v>
      </c>
      <c r="B21" s="18">
        <f>+[1]附表!B18/10</f>
        <v>1157.9379999999999</v>
      </c>
      <c r="C21" s="18">
        <f>+[1]附表!C18/10</f>
        <v>1154.163</v>
      </c>
      <c r="D21" s="18">
        <f>+[1]附表!D18/10</f>
        <v>3.7749999999999999</v>
      </c>
      <c r="E21" s="33">
        <f>+[1]附表!E18</f>
        <v>0.32707685136328229</v>
      </c>
      <c r="F21" s="18">
        <f>+[1]附表!F18/10</f>
        <v>10.544</v>
      </c>
      <c r="G21" s="33">
        <f>+[1]附表!G18</f>
        <v>0.91895199033636221</v>
      </c>
      <c r="H21" s="35" t="str">
        <f>+[1]附表!H18</f>
        <v>--</v>
      </c>
    </row>
    <row r="22" spans="1:8" ht="19.149999999999999" customHeight="1" x14ac:dyDescent="0.25">
      <c r="A22" s="7" t="s">
        <v>36</v>
      </c>
      <c r="B22" s="18">
        <f>+[1]附表!B19/10</f>
        <v>33553.417000000001</v>
      </c>
      <c r="C22" s="18">
        <f>+[1]附表!C19/10</f>
        <v>33316.184000000001</v>
      </c>
      <c r="D22" s="18">
        <f>+[1]附表!D19/10</f>
        <v>237.2329999999958</v>
      </c>
      <c r="E22" s="33">
        <f>+[1]附表!E19</f>
        <v>0.71206534337786109</v>
      </c>
      <c r="F22" s="18">
        <f>+[1]附表!F19/10</f>
        <v>2671.9360000000001</v>
      </c>
      <c r="G22" s="33">
        <f>+[1]附表!G19</f>
        <v>8.652227527559317</v>
      </c>
      <c r="H22" s="35" t="str">
        <f>+[1]附表!H19</f>
        <v>--</v>
      </c>
    </row>
    <row r="23" spans="1:8" ht="19.149999999999999" customHeight="1" x14ac:dyDescent="0.25">
      <c r="A23" s="10" t="s">
        <v>4</v>
      </c>
      <c r="B23" s="18">
        <f>+[1]附表!B20/10</f>
        <v>40174.120999999999</v>
      </c>
      <c r="C23" s="18">
        <f>+[1]附表!C20/10</f>
        <v>39854.959999999999</v>
      </c>
      <c r="D23" s="18">
        <f>+[1]附表!D20/10</f>
        <v>319.16100000000444</v>
      </c>
      <c r="E23" s="33">
        <f>+[1]附表!E20</f>
        <v>0.80080622336592489</v>
      </c>
      <c r="F23" s="18">
        <f>+[1]附表!F20/10</f>
        <v>2929.8900000000003</v>
      </c>
      <c r="G23" s="33">
        <f>+[1]附表!G20</f>
        <v>7.8666948446324483</v>
      </c>
      <c r="H23" s="35">
        <f>+[1]附表!H20</f>
        <v>7.89</v>
      </c>
    </row>
    <row r="24" spans="1:8" ht="19.149999999999999" customHeight="1" x14ac:dyDescent="0.25">
      <c r="A24" s="9" t="s">
        <v>34</v>
      </c>
      <c r="B24" s="17"/>
      <c r="C24" s="17"/>
      <c r="D24" s="17"/>
      <c r="E24" s="17"/>
      <c r="F24" s="17"/>
      <c r="G24" s="17"/>
      <c r="H24" s="37"/>
    </row>
    <row r="25" spans="1:8" ht="19.149999999999999" customHeight="1" x14ac:dyDescent="0.25">
      <c r="A25" s="7" t="s">
        <v>35</v>
      </c>
      <c r="B25" s="17">
        <f>[1]附表!B$22/10</f>
        <v>5480.8370000000004</v>
      </c>
      <c r="C25" s="17">
        <f>[1]附表!C$22/10</f>
        <v>5404.7860000000001</v>
      </c>
      <c r="D25" s="17">
        <f>[1]附表!D$22/10</f>
        <v>76.051000000000201</v>
      </c>
      <c r="E25" s="41">
        <f>[1]附表!E$22</f>
        <v>1.4071047401321717</v>
      </c>
      <c r="F25" s="17">
        <f>[1]附表!F$22/10</f>
        <v>232.773</v>
      </c>
      <c r="G25" s="41">
        <f>[1]附表!G$22</f>
        <v>4.4354070377190524</v>
      </c>
      <c r="H25" s="35" t="str">
        <f>+[1]附表!H22</f>
        <v>--</v>
      </c>
    </row>
    <row r="26" spans="1:8" ht="19.149999999999999" customHeight="1" x14ac:dyDescent="0.25">
      <c r="A26" s="7" t="s">
        <v>37</v>
      </c>
      <c r="B26" s="18">
        <f>+[1]附表!B23/10</f>
        <v>1167.21</v>
      </c>
      <c r="C26" s="18">
        <f>+[1]附表!C23/10</f>
        <v>1163.4549999999999</v>
      </c>
      <c r="D26" s="18">
        <f>+[1]附表!D23/10</f>
        <v>3.7550000000001091</v>
      </c>
      <c r="E26" s="33">
        <f>+[1]附表!E23</f>
        <v>0.32274561542990488</v>
      </c>
      <c r="F26" s="18">
        <f>+[1]附表!F23/10</f>
        <v>12.661</v>
      </c>
      <c r="G26" s="33">
        <f>+[1]附表!G23</f>
        <v>1.0966186796749207</v>
      </c>
      <c r="H26" s="35" t="str">
        <f>+[1]附表!H23</f>
        <v>--</v>
      </c>
    </row>
    <row r="27" spans="1:8" ht="19.149999999999999" customHeight="1" x14ac:dyDescent="0.25">
      <c r="A27" s="7" t="s">
        <v>36</v>
      </c>
      <c r="B27" s="18">
        <f>+[1]附表!B24/10</f>
        <v>33813.050000000003</v>
      </c>
      <c r="C27" s="18">
        <f>+[1]附表!C24/10</f>
        <v>33582.004000000001</v>
      </c>
      <c r="D27" s="18">
        <f>+[1]附表!D24/10</f>
        <v>231.0460000000021</v>
      </c>
      <c r="E27" s="33">
        <f>+[1]附表!E24</f>
        <v>0.68800539717641629</v>
      </c>
      <c r="F27" s="18">
        <f>+[1]附表!F24/10</f>
        <v>2743.1860000000001</v>
      </c>
      <c r="G27" s="33">
        <f>+[1]附表!G24</f>
        <v>8.8290891778605793</v>
      </c>
      <c r="H27" s="35" t="str">
        <f>+[1]附表!H24</f>
        <v>--</v>
      </c>
    </row>
    <row r="28" spans="1:8" ht="19.149999999999999" customHeight="1" x14ac:dyDescent="0.25">
      <c r="A28" s="39" t="s">
        <v>4</v>
      </c>
      <c r="B28" s="26">
        <f>+[1]附表!B25/10</f>
        <v>40461.096999999994</v>
      </c>
      <c r="C28" s="26">
        <f>+[1]附表!C25/10</f>
        <v>40150.245000000003</v>
      </c>
      <c r="D28" s="26">
        <f>+[1]附表!D25/10</f>
        <v>310.85199999999605</v>
      </c>
      <c r="E28" s="34">
        <f>+[1]附表!E25</f>
        <v>0.77422192566944481</v>
      </c>
      <c r="F28" s="26">
        <f>+[1]附表!F25/10</f>
        <v>2988.62</v>
      </c>
      <c r="G28" s="34">
        <f>+[1]附表!G25</f>
        <v>7.9755069300596277</v>
      </c>
      <c r="H28" s="38" t="str">
        <f>+[1]附表!H25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27</v>
      </c>
    </row>
    <row r="31" spans="1:8" ht="18" customHeight="1" x14ac:dyDescent="0.25">
      <c r="A31" s="12" t="s">
        <v>28</v>
      </c>
    </row>
    <row r="32" spans="1:8" ht="16.5" customHeight="1" x14ac:dyDescent="0.25">
      <c r="A32" s="1" t="s">
        <v>21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25</v>
      </c>
      <c r="E33" s="16"/>
      <c r="F33" s="23"/>
      <c r="G33" s="16"/>
      <c r="H33" s="16"/>
    </row>
    <row r="34" spans="1:8" s="11" customFormat="1" ht="16.5" customHeight="1" x14ac:dyDescent="0.2">
      <c r="A34" s="11" t="s">
        <v>29</v>
      </c>
      <c r="E34" s="16"/>
      <c r="F34" s="23"/>
      <c r="G34" s="16"/>
      <c r="H34" s="16"/>
    </row>
    <row r="35" spans="1:8" s="11" customFormat="1" ht="18" customHeight="1" x14ac:dyDescent="0.2">
      <c r="A35" s="1" t="s">
        <v>23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24</v>
      </c>
      <c r="E37" s="16"/>
      <c r="F37" s="23"/>
      <c r="G37" s="16"/>
      <c r="H37" s="16"/>
    </row>
    <row r="38" spans="1:8" s="11" customFormat="1" ht="16.5" customHeight="1" x14ac:dyDescent="0.2">
      <c r="A38" s="1" t="s">
        <v>22</v>
      </c>
      <c r="E38" s="16"/>
      <c r="F38" s="23"/>
      <c r="G38" s="16"/>
      <c r="H38" s="16"/>
    </row>
    <row r="39" spans="1:8" s="11" customFormat="1" ht="17.45" customHeight="1" x14ac:dyDescent="0.2">
      <c r="A39" s="1" t="s">
        <v>26</v>
      </c>
      <c r="E39" s="16"/>
      <c r="F39" s="23"/>
      <c r="G39" s="16"/>
      <c r="H39" s="16"/>
    </row>
    <row r="40" spans="1:8" s="11" customFormat="1" ht="18" customHeight="1" x14ac:dyDescent="0.25">
      <c r="A40" s="3"/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李佳盈</cp:lastModifiedBy>
  <cp:lastPrinted>2021-04-21T05:48:28Z</cp:lastPrinted>
  <dcterms:created xsi:type="dcterms:W3CDTF">2001-05-22T02:45:24Z</dcterms:created>
  <dcterms:modified xsi:type="dcterms:W3CDTF">2021-09-23T01:51:15Z</dcterms:modified>
</cp:coreProperties>
</file>