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27" yWindow="95" windowWidth="15392" windowHeight="3641"/>
  </bookViews>
  <sheets>
    <sheet name="Table1" sheetId="5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H28" i="5" l="1"/>
  <c r="G28" i="5"/>
  <c r="F28" i="5"/>
  <c r="E28" i="5"/>
  <c r="D28" i="5"/>
  <c r="C28" i="5"/>
  <c r="B28" i="5"/>
  <c r="H27" i="5"/>
  <c r="G27" i="5"/>
  <c r="F27" i="5"/>
  <c r="E27" i="5"/>
  <c r="D27" i="5"/>
  <c r="C27" i="5"/>
  <c r="B27" i="5"/>
  <c r="H26" i="5"/>
  <c r="G26" i="5"/>
  <c r="F26" i="5"/>
  <c r="E26" i="5"/>
  <c r="D26" i="5"/>
  <c r="C26" i="5"/>
  <c r="B26" i="5"/>
  <c r="H25" i="5"/>
  <c r="G25" i="5"/>
  <c r="F25" i="5"/>
  <c r="E25" i="5"/>
  <c r="D25" i="5"/>
  <c r="C25" i="5"/>
  <c r="B25" i="5"/>
  <c r="H23" i="5"/>
  <c r="G23" i="5"/>
  <c r="F23" i="5"/>
  <c r="E23" i="5"/>
  <c r="D23" i="5"/>
  <c r="C23" i="5"/>
  <c r="B23" i="5"/>
  <c r="H22" i="5"/>
  <c r="G22" i="5"/>
  <c r="F22" i="5"/>
  <c r="E22" i="5"/>
  <c r="D22" i="5"/>
  <c r="C22" i="5"/>
  <c r="B22" i="5"/>
  <c r="H21" i="5"/>
  <c r="G21" i="5"/>
  <c r="F21" i="5"/>
  <c r="E21" i="5"/>
  <c r="D21" i="5"/>
  <c r="C21" i="5"/>
  <c r="B21" i="5"/>
  <c r="H20" i="5"/>
  <c r="G20" i="5"/>
  <c r="F20" i="5"/>
  <c r="E20" i="5"/>
  <c r="D20" i="5"/>
  <c r="C20" i="5"/>
  <c r="B20" i="5"/>
  <c r="H17" i="5"/>
  <c r="G17" i="5"/>
  <c r="F17" i="5"/>
  <c r="E17" i="5"/>
  <c r="D17" i="5"/>
  <c r="C17" i="5"/>
  <c r="B17" i="5"/>
  <c r="H16" i="5"/>
  <c r="G16" i="5"/>
  <c r="F16" i="5"/>
  <c r="E16" i="5"/>
  <c r="D16" i="5"/>
  <c r="C16" i="5"/>
  <c r="B16" i="5"/>
  <c r="H15" i="5"/>
  <c r="G15" i="5"/>
  <c r="F15" i="5"/>
  <c r="E15" i="5"/>
  <c r="D15" i="5"/>
  <c r="C15" i="5"/>
  <c r="B15" i="5"/>
  <c r="H14" i="5"/>
  <c r="G14" i="5"/>
  <c r="F14" i="5"/>
  <c r="E14" i="5"/>
  <c r="D14" i="5"/>
  <c r="C14" i="5"/>
  <c r="B14" i="5"/>
  <c r="H11" i="5"/>
  <c r="G11" i="5"/>
  <c r="F11" i="5"/>
  <c r="E11" i="5"/>
  <c r="D11" i="5"/>
  <c r="C11" i="5"/>
  <c r="B11" i="5"/>
  <c r="H10" i="5"/>
  <c r="G10" i="5"/>
  <c r="F10" i="5"/>
  <c r="E10" i="5"/>
  <c r="D10" i="5"/>
  <c r="C10" i="5"/>
  <c r="B10" i="5"/>
  <c r="H9" i="5"/>
  <c r="G9" i="5"/>
  <c r="F9" i="5"/>
  <c r="E9" i="5"/>
  <c r="D9" i="5"/>
  <c r="C9" i="5"/>
  <c r="B9" i="5"/>
</calcChain>
</file>

<file path=xl/comments1.xml><?xml version="1.0" encoding="utf-8"?>
<comments xmlns="http://schemas.openxmlformats.org/spreadsheetml/2006/main">
  <authors>
    <author xml:space="preserve"> </author>
  </authors>
  <commentList>
    <comment ref="A11" authorId="0">
      <text>
        <r>
          <rPr>
            <b/>
            <sz val="9"/>
            <color indexed="81"/>
            <rFont val="新細明體"/>
            <family val="1"/>
            <charset val="136"/>
          </rPr>
          <t xml:space="preserve"> :</t>
        </r>
        <r>
          <rPr>
            <sz val="9"/>
            <color indexed="81"/>
            <rFont val="新細明體"/>
            <family val="1"/>
            <charset val="136"/>
          </rPr>
          <t xml:space="preserve">
注意公式連結差一欄</t>
        </r>
      </text>
    </comment>
  </commentList>
</comments>
</file>

<file path=xl/sharedStrings.xml><?xml version="1.0" encoding="utf-8"?>
<sst xmlns="http://schemas.openxmlformats.org/spreadsheetml/2006/main" count="47" uniqueCount="41">
  <si>
    <t xml:space="preserve">    Government deposits</t>
    <phoneticPr fontId="1" type="noConversion"/>
  </si>
  <si>
    <t xml:space="preserve">   In addition, postal deposits, repurchase agreements and non-resident NT dollar deposits are also included. </t>
    <phoneticPr fontId="1" type="noConversion"/>
  </si>
  <si>
    <t>Notes:</t>
    <phoneticPr fontId="1" type="noConversion"/>
  </si>
  <si>
    <t>Appendix Table</t>
    <phoneticPr fontId="2" type="noConversion"/>
  </si>
  <si>
    <t>3. Deposits(end of month)</t>
    <phoneticPr fontId="1" type="noConversion"/>
  </si>
  <si>
    <t>Total</t>
    <phoneticPr fontId="1" type="noConversion"/>
  </si>
  <si>
    <t xml:space="preserve">    M1B(average of daily figures)</t>
    <phoneticPr fontId="1" type="noConversion"/>
  </si>
  <si>
    <t xml:space="preserve">    M2(average of daily figures)</t>
    <phoneticPr fontId="1" type="noConversion"/>
  </si>
  <si>
    <t xml:space="preserve">        Claims on government</t>
    <phoneticPr fontId="1" type="noConversion"/>
  </si>
  <si>
    <t xml:space="preserve">        Claims on government enterprises</t>
    <phoneticPr fontId="1" type="noConversion"/>
  </si>
  <si>
    <t xml:space="preserve">   (average of daily figures)</t>
    <phoneticPr fontId="2" type="noConversion"/>
  </si>
  <si>
    <t xml:space="preserve">   (2)Measured at fair value</t>
    <phoneticPr fontId="1" type="noConversion"/>
  </si>
  <si>
    <t xml:space="preserve">          Unit: NT$ Billion</t>
    <phoneticPr fontId="1" type="noConversion"/>
  </si>
  <si>
    <t>Amount outstanding</t>
    <phoneticPr fontId="1" type="noConversion"/>
  </si>
  <si>
    <t>Change from previous month</t>
    <phoneticPr fontId="1" type="noConversion"/>
  </si>
  <si>
    <t>Change from a year ago</t>
    <phoneticPr fontId="1" type="noConversion"/>
  </si>
  <si>
    <t>Amount</t>
    <phoneticPr fontId="1" type="noConversion"/>
  </si>
  <si>
    <t>%</t>
    <phoneticPr fontId="1" type="noConversion"/>
  </si>
  <si>
    <t>Not seasonally adjusted</t>
  </si>
  <si>
    <t>Seasonally adjusted (%)</t>
    <phoneticPr fontId="1" type="noConversion"/>
  </si>
  <si>
    <t xml:space="preserve"> %</t>
    <phoneticPr fontId="1" type="noConversion"/>
  </si>
  <si>
    <t xml:space="preserve">   (1)Measured on a cost basis</t>
    <phoneticPr fontId="1" type="noConversion"/>
  </si>
  <si>
    <t xml:space="preserve">2. Currency held by the public                                    </t>
    <phoneticPr fontId="1" type="noConversion"/>
  </si>
  <si>
    <r>
      <t>Financial Conditions</t>
    </r>
    <r>
      <rPr>
        <b/>
        <vertAlign val="superscript"/>
        <sz val="18"/>
        <rFont val="Times New Roman"/>
        <family val="1"/>
      </rPr>
      <t xml:space="preserve"> 1</t>
    </r>
    <phoneticPr fontId="2" type="noConversion"/>
  </si>
  <si>
    <r>
      <t>1. Monetary aggregates</t>
    </r>
    <r>
      <rPr>
        <vertAlign val="superscript"/>
        <sz val="12"/>
        <rFont val="Times New Roman"/>
        <family val="1"/>
      </rPr>
      <t>2</t>
    </r>
    <phoneticPr fontId="1" type="noConversion"/>
  </si>
  <si>
    <r>
      <t xml:space="preserve">    Deposit money</t>
    </r>
    <r>
      <rPr>
        <vertAlign val="superscript"/>
        <sz val="12"/>
        <rFont val="Times New Roman"/>
        <family val="1"/>
      </rPr>
      <t>3</t>
    </r>
    <phoneticPr fontId="1" type="noConversion"/>
  </si>
  <si>
    <r>
      <t xml:space="preserve">    Quasi-money</t>
    </r>
    <r>
      <rPr>
        <vertAlign val="superscript"/>
        <sz val="12"/>
        <rFont val="Times New Roman"/>
        <family val="1"/>
      </rPr>
      <t>4</t>
    </r>
    <phoneticPr fontId="1" type="noConversion"/>
  </si>
  <si>
    <r>
      <t>4. Loans and investments</t>
    </r>
    <r>
      <rPr>
        <vertAlign val="superscript"/>
        <sz val="12"/>
        <rFont val="Times New Roman"/>
        <family val="1"/>
      </rPr>
      <t xml:space="preserve">5 </t>
    </r>
    <r>
      <rPr>
        <sz val="12"/>
        <rFont val="Times New Roman"/>
        <family val="1"/>
      </rPr>
      <t>(end of month)</t>
    </r>
    <phoneticPr fontId="1" type="noConversion"/>
  </si>
  <si>
    <r>
      <t xml:space="preserve">        Claims on private sector</t>
    </r>
    <r>
      <rPr>
        <vertAlign val="superscript"/>
        <sz val="12"/>
        <rFont val="Times New Roman"/>
        <family val="1"/>
      </rPr>
      <t>6</t>
    </r>
    <phoneticPr fontId="1" type="noConversion"/>
  </si>
  <si>
    <t>2. M1B includes currency held by the general public and deposit money; M2 includes M1B and quasi-money.</t>
    <phoneticPr fontId="1" type="noConversion"/>
  </si>
  <si>
    <t>5. Loans and investments have included investments and reverse repurchase agreements of money market mutual funds as of Oct. 2004.</t>
    <phoneticPr fontId="1" type="noConversion"/>
  </si>
  <si>
    <t>4. Quasi-money refers to time deposits, time savings deposits, and foreign currency deposits of enterprises and individuals in other monetary financial institutions.</t>
    <phoneticPr fontId="1" type="noConversion"/>
  </si>
  <si>
    <t xml:space="preserve">   As of Oct. 2004, quasi-money has also included money market mutual funds held by enterprises, individuals and non-residents. </t>
    <phoneticPr fontId="1" type="noConversion"/>
  </si>
  <si>
    <t xml:space="preserve">3. Deposit money refers to checking deposits, passbook deposits, and passbook savings deposits of enterprises and individuals in other monetary financial institutions, which include  </t>
    <phoneticPr fontId="1" type="noConversion"/>
  </si>
  <si>
    <t>6. The private sector includes households, private enterprises, social security insurance, pension funds and non-profit institutions.</t>
    <phoneticPr fontId="1" type="noConversion"/>
  </si>
  <si>
    <t xml:space="preserve">1. The deposits, loans and investments in this table refer to the data collected from monetary financial institutions, which include domestic banks, local branches of foreign and mainland  </t>
    <phoneticPr fontId="1" type="noConversion"/>
  </si>
  <si>
    <t xml:space="preserve">    Chinese banks, credit cooperative associations, credit departments of Farmers' and Fishermen's Associations, Chunghwa Post Co. and money market mutual funds.</t>
    <phoneticPr fontId="2" type="noConversion"/>
  </si>
  <si>
    <t xml:space="preserve">    domestic banks, local branches of foreign and mainland Chinese banks, credit cooperative associations, and credit departments of Farmers' and Fishermen's Associations.</t>
    <phoneticPr fontId="2" type="noConversion"/>
  </si>
  <si>
    <t>February 2020</t>
    <phoneticPr fontId="2" type="noConversion"/>
  </si>
  <si>
    <t>March 2020</t>
    <phoneticPr fontId="2" type="noConversion"/>
  </si>
  <si>
    <t xml:space="preserve"> March 2020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</si>
</sst>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#,##0.0_ "/>
    <numFmt numFmtId="177" formatCode="0.00_);[Red]\(0.00\)"/>
    <numFmt numFmtId="178" formatCode="#,##0.00_ "/>
    <numFmt numFmtId="179" formatCode="0.00_ "/>
  </numFmts>
  <fonts count="13" x14ac:knownFonts="1">
    <font>
      <sz val="12"/>
      <name val="新細明體"/>
      <family val="1"/>
      <charset val="136"/>
    </font>
    <font>
      <sz val="9"/>
      <name val="細明體"/>
      <family val="3"/>
      <charset val="136"/>
    </font>
    <font>
      <sz val="9"/>
      <name val="新細明體"/>
      <family val="1"/>
      <charset val="136"/>
    </font>
    <font>
      <sz val="10"/>
      <name val="Times New Roman"/>
      <family val="1"/>
    </font>
    <font>
      <vertAlign val="superscript"/>
      <sz val="12"/>
      <name val="Times New Roman"/>
      <family val="1"/>
    </font>
    <font>
      <sz val="12"/>
      <name val="Times New Roman"/>
      <family val="1"/>
    </font>
    <font>
      <sz val="9"/>
      <name val="Times New Roman"/>
      <family val="1"/>
    </font>
    <font>
      <b/>
      <sz val="16"/>
      <name val="Times New Roman"/>
      <family val="1"/>
    </font>
    <font>
      <b/>
      <sz val="18"/>
      <name val="Times New Roman"/>
      <family val="1"/>
    </font>
    <font>
      <b/>
      <sz val="12"/>
      <name val="Times New Roman"/>
      <family val="1"/>
    </font>
    <font>
      <sz val="9"/>
      <color indexed="81"/>
      <name val="新細明體"/>
      <family val="1"/>
      <charset val="136"/>
    </font>
    <font>
      <b/>
      <sz val="9"/>
      <color indexed="81"/>
      <name val="新細明體"/>
      <family val="1"/>
      <charset val="136"/>
    </font>
    <font>
      <b/>
      <vertAlign val="superscript"/>
      <sz val="18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6" fillId="0" borderId="0" xfId="0" quotePrefix="1" applyFont="1" applyAlignment="1">
      <alignment horizontal="left"/>
    </xf>
    <xf numFmtId="0" fontId="6" fillId="0" borderId="0" xfId="0" quotePrefix="1" applyFont="1"/>
    <xf numFmtId="0" fontId="5" fillId="0" borderId="0" xfId="0" applyFont="1"/>
    <xf numFmtId="0" fontId="5" fillId="0" borderId="0" xfId="0" applyFont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horizontal="left" vertical="center"/>
    </xf>
    <xf numFmtId="0" fontId="5" fillId="0" borderId="3" xfId="0" quotePrefix="1" applyFont="1" applyBorder="1" applyAlignment="1">
      <alignment horizontal="left" vertical="center"/>
    </xf>
    <xf numFmtId="0" fontId="5" fillId="0" borderId="3" xfId="0" quotePrefix="1" applyFont="1" applyBorder="1" applyAlignment="1">
      <alignment horizontal="left"/>
    </xf>
    <xf numFmtId="0" fontId="5" fillId="0" borderId="3" xfId="0" applyFont="1" applyBorder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horizontal="left"/>
    </xf>
    <xf numFmtId="0" fontId="3" fillId="0" borderId="0" xfId="0" applyFont="1"/>
    <xf numFmtId="179" fontId="5" fillId="0" borderId="0" xfId="0" applyNumberFormat="1" applyFont="1" applyAlignment="1">
      <alignment vertical="center"/>
    </xf>
    <xf numFmtId="179" fontId="5" fillId="0" borderId="0" xfId="0" applyNumberFormat="1" applyFont="1"/>
    <xf numFmtId="179" fontId="6" fillId="0" borderId="0" xfId="0" applyNumberFormat="1" applyFont="1"/>
    <xf numFmtId="176" fontId="5" fillId="0" borderId="3" xfId="0" applyNumberFormat="1" applyFont="1" applyBorder="1" applyAlignment="1">
      <alignment vertical="center"/>
    </xf>
    <xf numFmtId="176" fontId="5" fillId="0" borderId="3" xfId="0" quotePrefix="1" applyNumberFormat="1" applyFont="1" applyBorder="1" applyAlignment="1">
      <alignment vertical="center"/>
    </xf>
    <xf numFmtId="0" fontId="5" fillId="0" borderId="3" xfId="0" applyFont="1" applyBorder="1"/>
    <xf numFmtId="176" fontId="9" fillId="0" borderId="0" xfId="0" applyNumberFormat="1" applyFont="1" applyAlignment="1">
      <alignment vertical="center"/>
    </xf>
    <xf numFmtId="176" fontId="5" fillId="0" borderId="4" xfId="0" applyNumberFormat="1" applyFont="1" applyBorder="1" applyAlignment="1">
      <alignment horizontal="center" vertical="center"/>
    </xf>
    <xf numFmtId="176" fontId="5" fillId="0" borderId="0" xfId="0" applyNumberFormat="1" applyFont="1"/>
    <xf numFmtId="176" fontId="6" fillId="0" borderId="0" xfId="0" applyNumberFormat="1" applyFont="1"/>
    <xf numFmtId="0" fontId="5" fillId="0" borderId="3" xfId="0" quotePrefix="1" applyFont="1" applyBorder="1" applyAlignment="1">
      <alignment horizontal="left" vertical="center" wrapText="1"/>
    </xf>
    <xf numFmtId="0" fontId="5" fillId="0" borderId="3" xfId="0" applyFont="1" applyBorder="1" applyAlignment="1">
      <alignment vertical="center"/>
    </xf>
    <xf numFmtId="176" fontId="5" fillId="0" borderId="2" xfId="0" quotePrefix="1" applyNumberFormat="1" applyFont="1" applyBorder="1" applyAlignment="1">
      <alignment vertical="center"/>
    </xf>
    <xf numFmtId="17" fontId="5" fillId="0" borderId="5" xfId="0" quotePrefix="1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79" fontId="5" fillId="0" borderId="6" xfId="0" applyNumberFormat="1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179" fontId="5" fillId="0" borderId="6" xfId="0" applyNumberFormat="1" applyFont="1" applyBorder="1" applyAlignment="1">
      <alignment horizontal="center" vertical="center" wrapText="1"/>
    </xf>
    <xf numFmtId="179" fontId="5" fillId="0" borderId="1" xfId="0" applyNumberFormat="1" applyFont="1" applyBorder="1" applyAlignment="1">
      <alignment horizontal="center" vertical="center" wrapText="1"/>
    </xf>
    <xf numFmtId="178" fontId="5" fillId="0" borderId="3" xfId="0" quotePrefix="1" applyNumberFormat="1" applyFont="1" applyBorder="1" applyAlignment="1">
      <alignment vertical="center"/>
    </xf>
    <xf numFmtId="178" fontId="5" fillId="0" borderId="2" xfId="0" quotePrefix="1" applyNumberFormat="1" applyFont="1" applyBorder="1" applyAlignment="1">
      <alignment vertical="center"/>
    </xf>
    <xf numFmtId="177" fontId="5" fillId="0" borderId="3" xfId="0" quotePrefix="1" applyNumberFormat="1" applyFont="1" applyBorder="1" applyAlignment="1">
      <alignment horizontal="right" vertical="center"/>
    </xf>
    <xf numFmtId="177" fontId="5" fillId="0" borderId="3" xfId="0" applyNumberFormat="1" applyFont="1" applyBorder="1" applyAlignment="1">
      <alignment horizontal="right"/>
    </xf>
    <xf numFmtId="177" fontId="5" fillId="0" borderId="3" xfId="0" applyNumberFormat="1" applyFont="1" applyBorder="1" applyAlignment="1">
      <alignment horizontal="right" vertical="center"/>
    </xf>
    <xf numFmtId="177" fontId="5" fillId="0" borderId="2" xfId="0" quotePrefix="1" applyNumberFormat="1" applyFont="1" applyBorder="1" applyAlignment="1">
      <alignment horizontal="right" vertical="center"/>
    </xf>
    <xf numFmtId="0" fontId="5" fillId="0" borderId="2" xfId="0" applyFont="1" applyBorder="1" applyAlignment="1">
      <alignment horizontal="center" vertical="center"/>
    </xf>
    <xf numFmtId="179" fontId="5" fillId="0" borderId="4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17" fontId="7" fillId="0" borderId="0" xfId="0" quotePrefix="1" applyNumberFormat="1" applyFont="1" applyAlignment="1">
      <alignment horizontal="center"/>
    </xf>
    <xf numFmtId="0" fontId="7" fillId="0" borderId="0" xfId="0" applyFont="1" applyAlignment="1">
      <alignment horizontal="center"/>
    </xf>
    <xf numFmtId="17" fontId="5" fillId="0" borderId="4" xfId="0" quotePrefix="1" applyNumberFormat="1" applyFont="1" applyBorder="1" applyAlignment="1">
      <alignment horizontal="center" vertical="center"/>
    </xf>
    <xf numFmtId="17" fontId="5" fillId="0" borderId="2" xfId="0" quotePrefix="1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179" fontId="5" fillId="0" borderId="4" xfId="0" applyNumberFormat="1" applyFont="1" applyBorder="1" applyAlignment="1">
      <alignment horizontal="center" vertical="center"/>
    </xf>
    <xf numFmtId="176" fontId="5" fillId="0" borderId="4" xfId="0" applyNumberFormat="1" applyFont="1" applyBorder="1" applyAlignment="1">
      <alignment horizontal="center" vertical="center"/>
    </xf>
    <xf numFmtId="179" fontId="3" fillId="0" borderId="7" xfId="0" applyNumberFormat="1" applyFont="1" applyBorder="1" applyAlignment="1">
      <alignment horizontal="right" vertical="center"/>
    </xf>
    <xf numFmtId="179" fontId="3" fillId="0" borderId="7" xfId="0" quotePrefix="1" applyNumberFormat="1" applyFont="1" applyBorder="1" applyAlignment="1">
      <alignment horizontal="right" vertical="center"/>
    </xf>
    <xf numFmtId="179" fontId="5" fillId="0" borderId="4" xfId="0" applyNumberFormat="1" applyFont="1" applyBorder="1" applyAlignment="1">
      <alignment horizontal="center" vertical="center" wrapText="1"/>
    </xf>
  </cellXfs>
  <cellStyles count="1">
    <cellStyle name="一般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0013;&#25991;&#37329;&#34701;&#24773;&#27841;&#26032;&#32862;&#31295;(&#38468;&#34920;)-1090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附表"/>
      <sheetName val="中文金融情況新聞稿(附表)-10903"/>
    </sheetNames>
    <sheetDataSet>
      <sheetData sheetId="0">
        <row r="7">
          <cell r="B7">
            <v>467535.7</v>
          </cell>
          <cell r="C7">
            <v>466109.91</v>
          </cell>
          <cell r="D7">
            <v>1425.7900000000373</v>
          </cell>
          <cell r="E7">
            <v>0.30589137227311902</v>
          </cell>
          <cell r="F7">
            <v>19775.28</v>
          </cell>
          <cell r="G7">
            <v>4.4164868346335746</v>
          </cell>
          <cell r="H7">
            <v>4.51</v>
          </cell>
        </row>
        <row r="8">
          <cell r="B8">
            <v>194377.33</v>
          </cell>
          <cell r="C8">
            <v>193608.34</v>
          </cell>
          <cell r="D8">
            <v>768.98999999999069</v>
          </cell>
          <cell r="E8">
            <v>0.39718846822404447</v>
          </cell>
          <cell r="F8">
            <v>12756.58</v>
          </cell>
          <cell r="G8">
            <v>7.0237459100901187</v>
          </cell>
          <cell r="H8">
            <v>7.2</v>
          </cell>
        </row>
        <row r="10">
          <cell r="B10">
            <v>22223.22</v>
          </cell>
          <cell r="C10">
            <v>22838.02</v>
          </cell>
          <cell r="D10">
            <v>-614.79999999999927</v>
          </cell>
          <cell r="E10">
            <v>-2.6920021963375107</v>
          </cell>
          <cell r="F10">
            <v>1480.59</v>
          </cell>
          <cell r="G10">
            <v>7.1379087415626659</v>
          </cell>
          <cell r="H10">
            <v>9.27</v>
          </cell>
        </row>
        <row r="12">
          <cell r="B12">
            <v>173288.61</v>
          </cell>
          <cell r="C12">
            <v>171883.14</v>
          </cell>
          <cell r="D12">
            <v>1405.4699999999721</v>
          </cell>
          <cell r="E12">
            <v>0.81768927423597215</v>
          </cell>
          <cell r="F12">
            <v>11870.35</v>
          </cell>
          <cell r="G12">
            <v>7.3537838903727497</v>
          </cell>
          <cell r="H12" t="str">
            <v>--</v>
          </cell>
        </row>
        <row r="13">
          <cell r="B13">
            <v>272272.59999999998</v>
          </cell>
          <cell r="C13">
            <v>272081.09999999998</v>
          </cell>
          <cell r="D13">
            <v>191.5</v>
          </cell>
          <cell r="E13">
            <v>7.0383426118168446E-2</v>
          </cell>
          <cell r="F13">
            <v>6569.57</v>
          </cell>
          <cell r="G13">
            <v>2.4725235538337671</v>
          </cell>
          <cell r="H13" t="str">
            <v>--</v>
          </cell>
        </row>
        <row r="14">
          <cell r="B14">
            <v>13491.59</v>
          </cell>
          <cell r="C14">
            <v>13594.13</v>
          </cell>
          <cell r="D14">
            <v>-102.53999999999905</v>
          </cell>
          <cell r="E14">
            <v>-0.75429615576723186</v>
          </cell>
          <cell r="F14">
            <v>2158</v>
          </cell>
          <cell r="G14">
            <v>19.04074525371043</v>
          </cell>
          <cell r="H14" t="str">
            <v>--</v>
          </cell>
        </row>
        <row r="15">
          <cell r="B15">
            <v>459052.79999999999</v>
          </cell>
          <cell r="C15">
            <v>457558.37</v>
          </cell>
          <cell r="D15">
            <v>1494.429999999993</v>
          </cell>
          <cell r="E15">
            <v>0.32660969572035148</v>
          </cell>
          <cell r="F15">
            <v>20597.919999999998</v>
          </cell>
          <cell r="G15">
            <v>4.6978425693425967</v>
          </cell>
          <cell r="H15">
            <v>4.66</v>
          </cell>
        </row>
        <row r="18">
          <cell r="B18">
            <v>52922.63</v>
          </cell>
          <cell r="C18">
            <v>53355.86</v>
          </cell>
          <cell r="D18">
            <v>-433.2300000000032</v>
          </cell>
          <cell r="E18">
            <v>-0.81196329700242864</v>
          </cell>
          <cell r="F18">
            <v>-1572.99</v>
          </cell>
          <cell r="G18">
            <v>-2.8864521589074497</v>
          </cell>
          <cell r="H18" t="str">
            <v>--</v>
          </cell>
        </row>
        <row r="19">
          <cell r="B19">
            <v>11535.38</v>
          </cell>
          <cell r="C19">
            <v>11510.4</v>
          </cell>
          <cell r="D19">
            <v>24.979999999999563</v>
          </cell>
          <cell r="E19">
            <v>0.21702112871837642</v>
          </cell>
          <cell r="F19">
            <v>436.46</v>
          </cell>
          <cell r="G19">
            <v>3.9324546892850836</v>
          </cell>
          <cell r="H19" t="str">
            <v>--</v>
          </cell>
        </row>
        <row r="20">
          <cell r="B20">
            <v>296850.83</v>
          </cell>
          <cell r="C20">
            <v>295742.34000000003</v>
          </cell>
          <cell r="D20">
            <v>1108.4899999999907</v>
          </cell>
          <cell r="E20">
            <v>0.37481613217775989</v>
          </cell>
          <cell r="F20">
            <v>20221.91</v>
          </cell>
          <cell r="G20">
            <v>7.3101214435569499</v>
          </cell>
          <cell r="H20" t="str">
            <v>--</v>
          </cell>
        </row>
        <row r="21">
          <cell r="B21">
            <v>361308.84</v>
          </cell>
          <cell r="C21">
            <v>360608.6</v>
          </cell>
          <cell r="D21">
            <v>700.24000000004889</v>
          </cell>
          <cell r="E21">
            <v>0.19418283424188995</v>
          </cell>
          <cell r="F21">
            <v>19085.38</v>
          </cell>
          <cell r="G21">
            <v>5.5768765823359976</v>
          </cell>
          <cell r="H21">
            <v>5.56</v>
          </cell>
        </row>
        <row r="23">
          <cell r="B23">
            <v>53209.82</v>
          </cell>
          <cell r="C23">
            <v>53619.64</v>
          </cell>
          <cell r="D23">
            <v>-409.81999999999971</v>
          </cell>
          <cell r="E23">
            <v>-0.76430949555051098</v>
          </cell>
          <cell r="F23">
            <v>-1428.39</v>
          </cell>
          <cell r="G23">
            <v>-2.6142693913288886</v>
          </cell>
          <cell r="H23" t="str">
            <v>--</v>
          </cell>
        </row>
        <row r="24">
          <cell r="B24">
            <v>11611.59</v>
          </cell>
          <cell r="C24">
            <v>11597.5</v>
          </cell>
          <cell r="D24">
            <v>14.090000000000146</v>
          </cell>
          <cell r="E24">
            <v>0.12149170079758569</v>
          </cell>
          <cell r="F24">
            <v>592.9</v>
          </cell>
          <cell r="G24">
            <v>5.3808574340506903</v>
          </cell>
          <cell r="H24" t="str">
            <v>--</v>
          </cell>
        </row>
        <row r="25">
          <cell r="B25">
            <v>298306.84999999998</v>
          </cell>
          <cell r="C25">
            <v>297602.40000000002</v>
          </cell>
          <cell r="D25">
            <v>704.44999999995343</v>
          </cell>
          <cell r="E25">
            <v>0.23670844052332912</v>
          </cell>
          <cell r="F25">
            <v>19805.650000000001</v>
          </cell>
          <cell r="G25">
            <v>7.1115133435690758</v>
          </cell>
          <cell r="H25" t="str">
            <v>--</v>
          </cell>
        </row>
        <row r="26">
          <cell r="B26">
            <v>363128.26</v>
          </cell>
          <cell r="C26">
            <v>362819.54</v>
          </cell>
          <cell r="D26">
            <v>308.72000000003027</v>
          </cell>
          <cell r="E26">
            <v>8.5089132740755913E-2</v>
          </cell>
          <cell r="F26">
            <v>18970.16</v>
          </cell>
          <cell r="G26">
            <v>5.5120480964998357</v>
          </cell>
          <cell r="H26" t="str">
            <v>--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C7EACC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H42"/>
  <sheetViews>
    <sheetView showGridLines="0" tabSelected="1" zoomScale="96" zoomScaleNormal="96" workbookViewId="0">
      <selection activeCell="K18" sqref="K18"/>
    </sheetView>
  </sheetViews>
  <sheetFormatPr defaultColWidth="8.875" defaultRowHeight="15.65" x14ac:dyDescent="0.25"/>
  <cols>
    <col min="1" max="1" width="37.625" style="3" customWidth="1"/>
    <col min="2" max="2" width="16.5" style="3" bestFit="1" customWidth="1"/>
    <col min="3" max="3" width="14.75" style="3" customWidth="1"/>
    <col min="4" max="4" width="12.875" style="3" customWidth="1"/>
    <col min="5" max="5" width="12.875" style="15" customWidth="1"/>
    <col min="6" max="6" width="11.75" style="22" customWidth="1"/>
    <col min="7" max="7" width="11.25" style="15" customWidth="1"/>
    <col min="8" max="8" width="11" style="15" customWidth="1"/>
    <col min="9" max="16384" width="8.875" style="3"/>
  </cols>
  <sheetData>
    <row r="1" spans="1:8" ht="22.6" customHeight="1" x14ac:dyDescent="0.35">
      <c r="A1" s="41" t="s">
        <v>3</v>
      </c>
      <c r="B1" s="41"/>
      <c r="C1" s="41"/>
      <c r="D1" s="41"/>
      <c r="E1" s="41"/>
      <c r="F1" s="41"/>
      <c r="G1" s="41"/>
      <c r="H1" s="41"/>
    </row>
    <row r="2" spans="1:8" ht="24.45" customHeight="1" x14ac:dyDescent="0.35">
      <c r="A2" s="41" t="s">
        <v>23</v>
      </c>
      <c r="B2" s="41"/>
      <c r="C2" s="41"/>
      <c r="D2" s="41"/>
      <c r="E2" s="41"/>
      <c r="F2" s="41"/>
      <c r="G2" s="41"/>
      <c r="H2" s="41"/>
    </row>
    <row r="3" spans="1:8" ht="18" customHeight="1" x14ac:dyDescent="0.3">
      <c r="A3" s="42" t="s">
        <v>40</v>
      </c>
      <c r="B3" s="43"/>
      <c r="C3" s="43"/>
      <c r="D3" s="43"/>
      <c r="E3" s="43"/>
      <c r="F3" s="43"/>
      <c r="G3" s="43"/>
      <c r="H3" s="43"/>
    </row>
    <row r="4" spans="1:8" ht="13.6" customHeight="1" x14ac:dyDescent="0.25">
      <c r="A4" s="4"/>
      <c r="B4" s="4"/>
      <c r="C4" s="4"/>
      <c r="D4" s="4"/>
      <c r="E4" s="14"/>
      <c r="F4" s="20"/>
      <c r="G4" s="49" t="s">
        <v>12</v>
      </c>
      <c r="H4" s="50"/>
    </row>
    <row r="5" spans="1:8" ht="41.95" customHeight="1" x14ac:dyDescent="0.25">
      <c r="A5" s="5"/>
      <c r="B5" s="46" t="s">
        <v>13</v>
      </c>
      <c r="C5" s="46"/>
      <c r="D5" s="46" t="s">
        <v>14</v>
      </c>
      <c r="E5" s="46"/>
      <c r="F5" s="48" t="s">
        <v>15</v>
      </c>
      <c r="G5" s="48"/>
      <c r="H5" s="48"/>
    </row>
    <row r="6" spans="1:8" ht="23.8" customHeight="1" x14ac:dyDescent="0.25">
      <c r="A6" s="25"/>
      <c r="B6" s="44" t="s">
        <v>39</v>
      </c>
      <c r="C6" s="44" t="s">
        <v>38</v>
      </c>
      <c r="D6" s="46" t="s">
        <v>16</v>
      </c>
      <c r="E6" s="47" t="s">
        <v>17</v>
      </c>
      <c r="F6" s="48" t="s">
        <v>18</v>
      </c>
      <c r="G6" s="48"/>
      <c r="H6" s="51" t="s">
        <v>19</v>
      </c>
    </row>
    <row r="7" spans="1:8" ht="23.8" customHeight="1" x14ac:dyDescent="0.25">
      <c r="A7" s="6"/>
      <c r="B7" s="45"/>
      <c r="C7" s="45"/>
      <c r="D7" s="46"/>
      <c r="E7" s="47"/>
      <c r="F7" s="21" t="s">
        <v>16</v>
      </c>
      <c r="G7" s="40" t="s">
        <v>20</v>
      </c>
      <c r="H7" s="51"/>
    </row>
    <row r="8" spans="1:8" ht="19.2" customHeight="1" x14ac:dyDescent="0.25">
      <c r="A8" s="9" t="s">
        <v>24</v>
      </c>
      <c r="B8" s="27"/>
      <c r="C8" s="27"/>
      <c r="D8" s="28"/>
      <c r="E8" s="29"/>
      <c r="F8" s="30"/>
      <c r="G8" s="31"/>
      <c r="H8" s="32"/>
    </row>
    <row r="9" spans="1:8" ht="19.2" customHeight="1" x14ac:dyDescent="0.25">
      <c r="A9" s="8" t="s">
        <v>7</v>
      </c>
      <c r="B9" s="18">
        <f>+[1]附表!B7/10</f>
        <v>46753.57</v>
      </c>
      <c r="C9" s="18">
        <f>+[1]附表!C7/10</f>
        <v>46610.990999999995</v>
      </c>
      <c r="D9" s="18">
        <f>+[1]附表!D7/10</f>
        <v>142.57900000000373</v>
      </c>
      <c r="E9" s="33">
        <f>+[1]附表!E7</f>
        <v>0.30589137227311902</v>
      </c>
      <c r="F9" s="18">
        <f>+[1]附表!F7/10</f>
        <v>1977.5279999999998</v>
      </c>
      <c r="G9" s="33">
        <f>+[1]附表!G7</f>
        <v>4.4164868346335746</v>
      </c>
      <c r="H9" s="35">
        <f>+[1]附表!H7</f>
        <v>4.51</v>
      </c>
    </row>
    <row r="10" spans="1:8" ht="19.2" customHeight="1" x14ac:dyDescent="0.25">
      <c r="A10" s="8" t="s">
        <v>6</v>
      </c>
      <c r="B10" s="18">
        <f>+[1]附表!B8/10</f>
        <v>19437.733</v>
      </c>
      <c r="C10" s="18">
        <f>+[1]附表!C8/10</f>
        <v>19360.833999999999</v>
      </c>
      <c r="D10" s="18">
        <f>+[1]附表!D8/10</f>
        <v>76.898999999999063</v>
      </c>
      <c r="E10" s="33">
        <f>+[1]附表!E8</f>
        <v>0.39718846822404447</v>
      </c>
      <c r="F10" s="18">
        <f>+[1]附表!F8/10</f>
        <v>1275.6579999999999</v>
      </c>
      <c r="G10" s="33">
        <f>+[1]附表!G8</f>
        <v>7.0237459100901187</v>
      </c>
      <c r="H10" s="35">
        <f>+[1]附表!H8</f>
        <v>7.2</v>
      </c>
    </row>
    <row r="11" spans="1:8" s="4" customFormat="1" ht="19.2" customHeight="1" x14ac:dyDescent="0.3">
      <c r="A11" s="24" t="s">
        <v>22</v>
      </c>
      <c r="B11" s="18">
        <f>+[1]附表!B$10/10</f>
        <v>2222.3220000000001</v>
      </c>
      <c r="C11" s="18">
        <f>+[1]附表!C$10/10</f>
        <v>2283.8020000000001</v>
      </c>
      <c r="D11" s="18">
        <f>+[1]附表!D$10/10</f>
        <v>-61.479999999999926</v>
      </c>
      <c r="E11" s="33">
        <f>+[1]附表!E$10</f>
        <v>-2.6920021963375107</v>
      </c>
      <c r="F11" s="18">
        <f>+[1]附表!F$10/10</f>
        <v>148.059</v>
      </c>
      <c r="G11" s="33">
        <f>+[1]附表!G$10</f>
        <v>7.1379087415626659</v>
      </c>
      <c r="H11" s="33">
        <f>+[1]附表!H$10</f>
        <v>9.27</v>
      </c>
    </row>
    <row r="12" spans="1:8" s="4" customFormat="1" ht="19.2" customHeight="1" x14ac:dyDescent="0.3">
      <c r="A12" s="24" t="s">
        <v>10</v>
      </c>
      <c r="B12" s="18"/>
      <c r="C12" s="18"/>
      <c r="D12" s="18"/>
      <c r="E12" s="18"/>
      <c r="F12" s="18"/>
      <c r="G12" s="18"/>
      <c r="H12" s="35"/>
    </row>
    <row r="13" spans="1:8" ht="19.2" customHeight="1" x14ac:dyDescent="0.25">
      <c r="A13" s="9" t="s">
        <v>4</v>
      </c>
      <c r="B13" s="19"/>
      <c r="C13" s="19"/>
      <c r="D13" s="19"/>
      <c r="E13" s="19"/>
      <c r="F13" s="19"/>
      <c r="G13" s="19"/>
      <c r="H13" s="36"/>
    </row>
    <row r="14" spans="1:8" ht="19.2" customHeight="1" x14ac:dyDescent="0.25">
      <c r="A14" s="7" t="s">
        <v>25</v>
      </c>
      <c r="B14" s="18">
        <f>+[1]附表!B12/10</f>
        <v>17328.860999999997</v>
      </c>
      <c r="C14" s="18">
        <f>+[1]附表!C12/10</f>
        <v>17188.314000000002</v>
      </c>
      <c r="D14" s="18">
        <f>+[1]附表!D12/10</f>
        <v>140.54699999999721</v>
      </c>
      <c r="E14" s="33">
        <f>+[1]附表!E12</f>
        <v>0.81768927423597215</v>
      </c>
      <c r="F14" s="18">
        <f>+[1]附表!F12/10</f>
        <v>1187.0350000000001</v>
      </c>
      <c r="G14" s="33">
        <f>+[1]附表!G12</f>
        <v>7.3537838903727497</v>
      </c>
      <c r="H14" s="35" t="str">
        <f>+[1]附表!H12</f>
        <v>--</v>
      </c>
    </row>
    <row r="15" spans="1:8" ht="19.2" customHeight="1" x14ac:dyDescent="0.25">
      <c r="A15" s="7" t="s">
        <v>26</v>
      </c>
      <c r="B15" s="18">
        <f>+[1]附表!B13/10</f>
        <v>27227.26</v>
      </c>
      <c r="C15" s="18">
        <f>+[1]附表!C13/10</f>
        <v>27208.109999999997</v>
      </c>
      <c r="D15" s="18">
        <f>+[1]附表!D13/10</f>
        <v>19.149999999999999</v>
      </c>
      <c r="E15" s="33">
        <f>+[1]附表!E13</f>
        <v>7.0383426118168446E-2</v>
      </c>
      <c r="F15" s="18">
        <f>+[1]附表!F13/10</f>
        <v>656.95699999999999</v>
      </c>
      <c r="G15" s="33">
        <f>+[1]附表!G13</f>
        <v>2.4725235538337671</v>
      </c>
      <c r="H15" s="35" t="str">
        <f>+[1]附表!H13</f>
        <v>--</v>
      </c>
    </row>
    <row r="16" spans="1:8" ht="19.2" customHeight="1" x14ac:dyDescent="0.25">
      <c r="A16" s="7" t="s">
        <v>0</v>
      </c>
      <c r="B16" s="18">
        <f>+[1]附表!B14/10</f>
        <v>1349.1590000000001</v>
      </c>
      <c r="C16" s="18">
        <f>+[1]附表!C14/10</f>
        <v>1359.413</v>
      </c>
      <c r="D16" s="18">
        <f>+[1]附表!D14/10</f>
        <v>-10.253999999999905</v>
      </c>
      <c r="E16" s="33">
        <f>+[1]附表!E14</f>
        <v>-0.75429615576723186</v>
      </c>
      <c r="F16" s="18">
        <f>+[1]附表!F14/10</f>
        <v>215.8</v>
      </c>
      <c r="G16" s="33">
        <f>+[1]附表!G14</f>
        <v>19.04074525371043</v>
      </c>
      <c r="H16" s="35" t="str">
        <f>+[1]附表!H14</f>
        <v>--</v>
      </c>
    </row>
    <row r="17" spans="1:8" ht="19.2" customHeight="1" x14ac:dyDescent="0.25">
      <c r="A17" s="10" t="s">
        <v>5</v>
      </c>
      <c r="B17" s="18">
        <f>+[1]附表!B15/10</f>
        <v>45905.279999999999</v>
      </c>
      <c r="C17" s="18">
        <f>+[1]附表!C15/10</f>
        <v>45755.837</v>
      </c>
      <c r="D17" s="18">
        <f>+[1]附表!D15/10</f>
        <v>149.4429999999993</v>
      </c>
      <c r="E17" s="33">
        <f>+[1]附表!E15</f>
        <v>0.32660969572035148</v>
      </c>
      <c r="F17" s="18">
        <f>+[1]附表!F15/10</f>
        <v>2059.7919999999999</v>
      </c>
      <c r="G17" s="33">
        <f>+[1]附表!G15</f>
        <v>4.6978425693425967</v>
      </c>
      <c r="H17" s="35">
        <f>+[1]附表!H15</f>
        <v>4.66</v>
      </c>
    </row>
    <row r="18" spans="1:8" ht="19.2" customHeight="1" x14ac:dyDescent="0.25">
      <c r="A18" s="9" t="s">
        <v>27</v>
      </c>
      <c r="B18" s="18"/>
      <c r="C18" s="18"/>
      <c r="D18" s="18"/>
      <c r="E18" s="18"/>
      <c r="F18" s="18"/>
      <c r="G18" s="18"/>
      <c r="H18" s="35"/>
    </row>
    <row r="19" spans="1:8" ht="19.2" customHeight="1" x14ac:dyDescent="0.25">
      <c r="A19" s="9" t="s">
        <v>21</v>
      </c>
      <c r="B19" s="18"/>
      <c r="C19" s="18"/>
      <c r="D19" s="18"/>
      <c r="E19" s="18"/>
      <c r="F19" s="18"/>
      <c r="G19" s="18"/>
      <c r="H19" s="35"/>
    </row>
    <row r="20" spans="1:8" ht="19.2" customHeight="1" x14ac:dyDescent="0.25">
      <c r="A20" s="7" t="s">
        <v>8</v>
      </c>
      <c r="B20" s="18">
        <f>+[1]附表!B18/10</f>
        <v>5292.2629999999999</v>
      </c>
      <c r="C20" s="18">
        <f>+[1]附表!C18/10</f>
        <v>5335.5860000000002</v>
      </c>
      <c r="D20" s="18">
        <f>+[1]附表!D18/10</f>
        <v>-43.32300000000032</v>
      </c>
      <c r="E20" s="33">
        <f>+[1]附表!E18</f>
        <v>-0.81196329700242864</v>
      </c>
      <c r="F20" s="18">
        <f>+[1]附表!F18/10</f>
        <v>-157.29900000000001</v>
      </c>
      <c r="G20" s="33">
        <f>+[1]附表!G18</f>
        <v>-2.8864521589074497</v>
      </c>
      <c r="H20" s="35" t="str">
        <f>+[1]附表!H18</f>
        <v>--</v>
      </c>
    </row>
    <row r="21" spans="1:8" ht="19.2" customHeight="1" x14ac:dyDescent="0.25">
      <c r="A21" s="7" t="s">
        <v>9</v>
      </c>
      <c r="B21" s="18">
        <f>+[1]附表!B19/10</f>
        <v>1153.538</v>
      </c>
      <c r="C21" s="18">
        <f>+[1]附表!C19/10</f>
        <v>1151.04</v>
      </c>
      <c r="D21" s="18">
        <f>+[1]附表!D19/10</f>
        <v>2.4979999999999563</v>
      </c>
      <c r="E21" s="33">
        <f>+[1]附表!E19</f>
        <v>0.21702112871837642</v>
      </c>
      <c r="F21" s="18">
        <f>+[1]附表!F19/10</f>
        <v>43.646000000000001</v>
      </c>
      <c r="G21" s="33">
        <f>+[1]附表!G19</f>
        <v>3.9324546892850836</v>
      </c>
      <c r="H21" s="35" t="str">
        <f>+[1]附表!H19</f>
        <v>--</v>
      </c>
    </row>
    <row r="22" spans="1:8" ht="19.2" customHeight="1" x14ac:dyDescent="0.25">
      <c r="A22" s="7" t="s">
        <v>28</v>
      </c>
      <c r="B22" s="18">
        <f>+[1]附表!B20/10</f>
        <v>29685.083000000002</v>
      </c>
      <c r="C22" s="18">
        <f>+[1]附表!C20/10</f>
        <v>29574.234000000004</v>
      </c>
      <c r="D22" s="18">
        <f>+[1]附表!D20/10</f>
        <v>110.84899999999907</v>
      </c>
      <c r="E22" s="33">
        <f>+[1]附表!E20</f>
        <v>0.37481613217775989</v>
      </c>
      <c r="F22" s="18">
        <f>+[1]附表!F20/10</f>
        <v>2022.191</v>
      </c>
      <c r="G22" s="33">
        <f>+[1]附表!G20</f>
        <v>7.3101214435569499</v>
      </c>
      <c r="H22" s="35" t="str">
        <f>+[1]附表!H20</f>
        <v>--</v>
      </c>
    </row>
    <row r="23" spans="1:8" ht="19.2" customHeight="1" x14ac:dyDescent="0.25">
      <c r="A23" s="10" t="s">
        <v>5</v>
      </c>
      <c r="B23" s="18">
        <f>+[1]附表!B21/10</f>
        <v>36130.884000000005</v>
      </c>
      <c r="C23" s="18">
        <f>+[1]附表!C21/10</f>
        <v>36060.86</v>
      </c>
      <c r="D23" s="18">
        <f>+[1]附表!D21/10</f>
        <v>70.024000000004889</v>
      </c>
      <c r="E23" s="33">
        <f>+[1]附表!E21</f>
        <v>0.19418283424188995</v>
      </c>
      <c r="F23" s="18">
        <f>+[1]附表!F21/10</f>
        <v>1908.538</v>
      </c>
      <c r="G23" s="33">
        <f>+[1]附表!G21</f>
        <v>5.5768765823359976</v>
      </c>
      <c r="H23" s="33">
        <f>+[1]附表!H21</f>
        <v>5.56</v>
      </c>
    </row>
    <row r="24" spans="1:8" ht="19.2" customHeight="1" x14ac:dyDescent="0.25">
      <c r="A24" s="9" t="s">
        <v>11</v>
      </c>
      <c r="B24" s="17"/>
      <c r="C24" s="17"/>
      <c r="D24" s="17"/>
      <c r="E24" s="17"/>
      <c r="F24" s="17"/>
      <c r="G24" s="17"/>
      <c r="H24" s="37"/>
    </row>
    <row r="25" spans="1:8" ht="19.2" customHeight="1" x14ac:dyDescent="0.25">
      <c r="A25" s="7" t="s">
        <v>8</v>
      </c>
      <c r="B25" s="18">
        <f>+[1]附表!B23/10</f>
        <v>5320.982</v>
      </c>
      <c r="C25" s="18">
        <f>+[1]附表!C23/10</f>
        <v>5361.9639999999999</v>
      </c>
      <c r="D25" s="18">
        <f>+[1]附表!D23/10</f>
        <v>-40.981999999999971</v>
      </c>
      <c r="E25" s="33">
        <f>+[1]附表!E23</f>
        <v>-0.76430949555051098</v>
      </c>
      <c r="F25" s="18">
        <f>+[1]附表!F23/10</f>
        <v>-142.839</v>
      </c>
      <c r="G25" s="33">
        <f>+[1]附表!G23</f>
        <v>-2.6142693913288886</v>
      </c>
      <c r="H25" s="35" t="str">
        <f>+[1]附表!H23</f>
        <v>--</v>
      </c>
    </row>
    <row r="26" spans="1:8" ht="19.2" customHeight="1" x14ac:dyDescent="0.25">
      <c r="A26" s="7" t="s">
        <v>9</v>
      </c>
      <c r="B26" s="18">
        <f>+[1]附表!B24/10</f>
        <v>1161.1590000000001</v>
      </c>
      <c r="C26" s="18">
        <f>+[1]附表!C24/10</f>
        <v>1159.75</v>
      </c>
      <c r="D26" s="18">
        <f>+[1]附表!D24/10</f>
        <v>1.4090000000000145</v>
      </c>
      <c r="E26" s="33">
        <f>+[1]附表!E24</f>
        <v>0.12149170079758569</v>
      </c>
      <c r="F26" s="18">
        <f>+[1]附表!F24/10</f>
        <v>59.29</v>
      </c>
      <c r="G26" s="33">
        <f>+[1]附表!G24</f>
        <v>5.3808574340506903</v>
      </c>
      <c r="H26" s="35" t="str">
        <f>+[1]附表!H24</f>
        <v>--</v>
      </c>
    </row>
    <row r="27" spans="1:8" ht="19.2" customHeight="1" x14ac:dyDescent="0.25">
      <c r="A27" s="7" t="s">
        <v>28</v>
      </c>
      <c r="B27" s="18">
        <f>+[1]附表!B25/10</f>
        <v>29830.684999999998</v>
      </c>
      <c r="C27" s="18">
        <f>+[1]附表!C25/10</f>
        <v>29760.240000000002</v>
      </c>
      <c r="D27" s="18">
        <f>+[1]附表!D25/10</f>
        <v>70.444999999995346</v>
      </c>
      <c r="E27" s="33">
        <f>+[1]附表!E25</f>
        <v>0.23670844052332912</v>
      </c>
      <c r="F27" s="18">
        <f>+[1]附表!F25/10</f>
        <v>1980.5650000000001</v>
      </c>
      <c r="G27" s="33">
        <f>+[1]附表!G25</f>
        <v>7.1115133435690758</v>
      </c>
      <c r="H27" s="35" t="str">
        <f>+[1]附表!H25</f>
        <v>--</v>
      </c>
    </row>
    <row r="28" spans="1:8" ht="19.2" customHeight="1" x14ac:dyDescent="0.25">
      <c r="A28" s="39" t="s">
        <v>5</v>
      </c>
      <c r="B28" s="26">
        <f>+[1]附表!B26/10</f>
        <v>36312.826000000001</v>
      </c>
      <c r="C28" s="26">
        <f>+[1]附表!C26/10</f>
        <v>36281.953999999998</v>
      </c>
      <c r="D28" s="26">
        <f>+[1]附表!D26/10</f>
        <v>30.872000000003027</v>
      </c>
      <c r="E28" s="34">
        <f>+[1]附表!E26</f>
        <v>8.5089132740755913E-2</v>
      </c>
      <c r="F28" s="26">
        <f>+[1]附表!F26/10</f>
        <v>1897.0160000000001</v>
      </c>
      <c r="G28" s="34">
        <f>+[1]附表!G26</f>
        <v>5.5120480964998357</v>
      </c>
      <c r="H28" s="38" t="str">
        <f>+[1]附表!H26</f>
        <v>--</v>
      </c>
    </row>
    <row r="29" spans="1:8" ht="18" customHeight="1" x14ac:dyDescent="0.25">
      <c r="A29" s="13" t="s">
        <v>2</v>
      </c>
    </row>
    <row r="30" spans="1:8" ht="18" customHeight="1" x14ac:dyDescent="0.25">
      <c r="A30" s="1" t="s">
        <v>35</v>
      </c>
    </row>
    <row r="31" spans="1:8" ht="18" customHeight="1" x14ac:dyDescent="0.25">
      <c r="A31" s="12" t="s">
        <v>36</v>
      </c>
    </row>
    <row r="32" spans="1:8" ht="16.5" customHeight="1" x14ac:dyDescent="0.25">
      <c r="A32" s="1" t="s">
        <v>29</v>
      </c>
      <c r="B32" s="11"/>
      <c r="C32" s="11"/>
      <c r="D32" s="11"/>
      <c r="E32" s="16"/>
      <c r="F32" s="23"/>
      <c r="G32" s="16"/>
      <c r="H32" s="16"/>
    </row>
    <row r="33" spans="1:8" s="11" customFormat="1" ht="16.5" customHeight="1" x14ac:dyDescent="0.2">
      <c r="A33" s="2" t="s">
        <v>33</v>
      </c>
      <c r="E33" s="16"/>
      <c r="F33" s="23"/>
      <c r="G33" s="16"/>
      <c r="H33" s="16"/>
    </row>
    <row r="34" spans="1:8" s="11" customFormat="1" ht="16.5" customHeight="1" x14ac:dyDescent="0.2">
      <c r="A34" s="11" t="s">
        <v>37</v>
      </c>
      <c r="E34" s="16"/>
      <c r="F34" s="23"/>
      <c r="G34" s="16"/>
      <c r="H34" s="16"/>
    </row>
    <row r="35" spans="1:8" s="11" customFormat="1" ht="18" customHeight="1" x14ac:dyDescent="0.2">
      <c r="A35" s="1" t="s">
        <v>31</v>
      </c>
      <c r="E35" s="16"/>
      <c r="F35" s="23"/>
      <c r="G35" s="16"/>
      <c r="H35" s="16"/>
    </row>
    <row r="36" spans="1:8" s="11" customFormat="1" ht="18" customHeight="1" x14ac:dyDescent="0.2">
      <c r="A36" s="12" t="s">
        <v>1</v>
      </c>
      <c r="E36" s="16"/>
      <c r="F36" s="23"/>
      <c r="G36" s="16"/>
      <c r="H36" s="16"/>
    </row>
    <row r="37" spans="1:8" s="11" customFormat="1" ht="18" customHeight="1" x14ac:dyDescent="0.2">
      <c r="A37" s="12" t="s">
        <v>32</v>
      </c>
      <c r="E37" s="16"/>
      <c r="F37" s="23"/>
      <c r="G37" s="16"/>
      <c r="H37" s="16"/>
    </row>
    <row r="38" spans="1:8" s="11" customFormat="1" ht="16.5" customHeight="1" x14ac:dyDescent="0.2">
      <c r="A38" s="1" t="s">
        <v>30</v>
      </c>
      <c r="E38" s="16"/>
      <c r="F38" s="23"/>
      <c r="G38" s="16"/>
      <c r="H38" s="16"/>
    </row>
    <row r="39" spans="1:8" s="11" customFormat="1" ht="17.350000000000001" customHeight="1" x14ac:dyDescent="0.2">
      <c r="A39" s="1" t="s">
        <v>34</v>
      </c>
      <c r="E39" s="16"/>
      <c r="F39" s="23"/>
      <c r="G39" s="16"/>
      <c r="H39" s="16"/>
    </row>
    <row r="40" spans="1:8" s="11" customFormat="1" ht="18" customHeight="1" x14ac:dyDescent="0.25">
      <c r="A40" s="3"/>
      <c r="B40" s="3"/>
      <c r="C40" s="3"/>
      <c r="D40" s="3"/>
      <c r="E40" s="15"/>
      <c r="F40" s="22"/>
      <c r="G40" s="15"/>
      <c r="H40" s="15"/>
    </row>
    <row r="42" spans="1:8" hidden="1" x14ac:dyDescent="0.25"/>
  </sheetData>
  <mergeCells count="13">
    <mergeCell ref="A1:H1"/>
    <mergeCell ref="A2:H2"/>
    <mergeCell ref="A3:H3"/>
    <mergeCell ref="B6:B7"/>
    <mergeCell ref="C6:C7"/>
    <mergeCell ref="D6:D7"/>
    <mergeCell ref="E6:E7"/>
    <mergeCell ref="F5:H5"/>
    <mergeCell ref="B5:C5"/>
    <mergeCell ref="D5:E5"/>
    <mergeCell ref="G4:H4"/>
    <mergeCell ref="F6:G6"/>
    <mergeCell ref="H6:H7"/>
  </mergeCells>
  <phoneticPr fontId="2" type="noConversion"/>
  <printOptions horizontalCentered="1" verticalCentered="1"/>
  <pageMargins left="0.24" right="0" top="0.59055118110236227" bottom="0.98425196850393704" header="0" footer="0.51181102362204722"/>
  <pageSetup paperSize="9" scale="77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Table1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蘇慶祥</dc:creator>
  <cp:lastModifiedBy>甘雯綺</cp:lastModifiedBy>
  <cp:lastPrinted>2020-04-23T03:38:14Z</cp:lastPrinted>
  <dcterms:created xsi:type="dcterms:W3CDTF">2001-05-22T02:45:24Z</dcterms:created>
  <dcterms:modified xsi:type="dcterms:W3CDTF">2020-04-23T03:38:14Z</dcterms:modified>
</cp:coreProperties>
</file>