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I:\FL\PR\115民營調查\證券公司發函\央行電子公布欄\"/>
    </mc:Choice>
  </mc:AlternateContent>
  <xr:revisionPtr revIDLastSave="0" documentId="13_ncr:9_{1F6456A8-1492-4FE4-BDEF-1950A1DEA922}" xr6:coauthVersionLast="47" xr6:coauthVersionMax="47" xr10:uidLastSave="{00000000-0000-0000-0000-000000000000}"/>
  <bookViews>
    <workbookView xWindow="-120" yWindow="-120" windowWidth="29040" windowHeight="15720" tabRatio="753" xr2:uid="{8FC9C9A1-8C30-48DF-AD9B-D99871EE6092}"/>
  </bookViews>
  <sheets>
    <sheet name="資產表" sheetId="1" r:id="rId1"/>
    <sheet name="負債表 " sheetId="6" r:id="rId2"/>
    <sheet name="附表1-應收預付及應付預收款項明細表" sheetId="10" r:id="rId3"/>
    <sheet name="附表2-國內外金融投資明細表" sheetId="7" r:id="rId4"/>
  </sheets>
  <definedNames>
    <definedName name="_xlnm.Print_Area" localSheetId="2">'附表1-應收預付及應付預收款項明細表'!$A$1:$K$54</definedName>
    <definedName name="_xlnm.Print_Area" localSheetId="3">'附表2-國內外金融投資明細表'!$A$1:$H$30</definedName>
    <definedName name="_xlnm.Print_Area" localSheetId="1">'負債表 '!$A$1:$K$49</definedName>
    <definedName name="_xlnm.Print_Area" localSheetId="0">資產表!$A$1:$K$55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6" l="1"/>
  <c r="B4" i="6"/>
  <c r="B5" i="10"/>
  <c r="M43" i="6"/>
  <c r="H30" i="7"/>
  <c r="F30" i="7"/>
  <c r="D30" i="7"/>
  <c r="B30" i="7"/>
  <c r="I54" i="10"/>
  <c r="E54" i="10"/>
  <c r="K47" i="6"/>
  <c r="H47" i="6"/>
  <c r="E47" i="6"/>
  <c r="B47" i="6"/>
  <c r="G39" i="1"/>
  <c r="G41" i="1"/>
  <c r="C43" i="1"/>
  <c r="C35" i="1"/>
  <c r="C20" i="6"/>
  <c r="C25" i="1"/>
  <c r="G42" i="6"/>
  <c r="G41" i="6"/>
  <c r="G40" i="6"/>
  <c r="G39" i="6"/>
  <c r="G38" i="6"/>
  <c r="G37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14" i="6"/>
  <c r="G13" i="6"/>
  <c r="G12" i="6"/>
  <c r="G11" i="6"/>
  <c r="G10" i="6"/>
  <c r="G8" i="6"/>
  <c r="G51" i="1"/>
  <c r="G50" i="1"/>
  <c r="G49" i="1"/>
  <c r="C48" i="1" s="1"/>
  <c r="G47" i="1"/>
  <c r="G46" i="1"/>
  <c r="G38" i="1"/>
  <c r="G27" i="1"/>
  <c r="G19" i="1"/>
  <c r="G18" i="1"/>
  <c r="G17" i="1"/>
  <c r="G16" i="1"/>
  <c r="G15" i="1"/>
  <c r="G13" i="1"/>
  <c r="G12" i="1"/>
  <c r="G11" i="1"/>
  <c r="C9" i="1" s="1"/>
  <c r="G10" i="1"/>
  <c r="G8" i="1"/>
  <c r="G54" i="10"/>
  <c r="G24" i="7"/>
  <c r="C44" i="1" s="1"/>
  <c r="G25" i="7"/>
  <c r="G26" i="7"/>
  <c r="G27" i="7"/>
  <c r="G28" i="7"/>
  <c r="C45" i="1" s="1"/>
  <c r="G23" i="7"/>
  <c r="G14" i="7"/>
  <c r="C30" i="1" s="1"/>
  <c r="G15" i="7"/>
  <c r="C31" i="1" s="1"/>
  <c r="G16" i="7"/>
  <c r="C32" i="1" s="1"/>
  <c r="G17" i="7"/>
  <c r="C33" i="1" s="1"/>
  <c r="G18" i="7"/>
  <c r="C34" i="1" s="1"/>
  <c r="G19" i="7"/>
  <c r="G20" i="7"/>
  <c r="C36" i="1" s="1"/>
  <c r="G21" i="7"/>
  <c r="C37" i="1" s="1"/>
  <c r="C22" i="7"/>
  <c r="C13" i="7"/>
  <c r="C12" i="7" s="1"/>
  <c r="F22" i="7"/>
  <c r="E22" i="7"/>
  <c r="D22" i="7"/>
  <c r="B22" i="7"/>
  <c r="G22" i="7"/>
  <c r="D13" i="7"/>
  <c r="D12" i="7" s="1"/>
  <c r="E13" i="7"/>
  <c r="E12" i="7"/>
  <c r="F13" i="7"/>
  <c r="F12" i="7" s="1"/>
  <c r="B13" i="7"/>
  <c r="G13" i="7" s="1"/>
  <c r="G12" i="7" s="1"/>
  <c r="C52" i="10"/>
  <c r="F52" i="10" s="1"/>
  <c r="C26" i="1" s="1"/>
  <c r="C44" i="10"/>
  <c r="C36" i="10"/>
  <c r="F36" i="10" s="1"/>
  <c r="C24" i="1" s="1"/>
  <c r="C26" i="10"/>
  <c r="C18" i="10"/>
  <c r="E18" i="10"/>
  <c r="F18" i="10" s="1"/>
  <c r="C22" i="1" s="1"/>
  <c r="E26" i="10"/>
  <c r="F26" i="10" s="1"/>
  <c r="C23" i="1" s="1"/>
  <c r="E36" i="10"/>
  <c r="E44" i="10"/>
  <c r="E52" i="10"/>
  <c r="H18" i="10"/>
  <c r="K18" i="10" s="1"/>
  <c r="C17" i="6" s="1"/>
  <c r="B5" i="7"/>
  <c r="J52" i="10"/>
  <c r="H52" i="10"/>
  <c r="K52" i="10"/>
  <c r="C21" i="6" s="1"/>
  <c r="J44" i="10"/>
  <c r="H44" i="10"/>
  <c r="K44" i="10"/>
  <c r="J36" i="10"/>
  <c r="K36" i="10" s="1"/>
  <c r="C19" i="6" s="1"/>
  <c r="H36" i="10"/>
  <c r="J26" i="10"/>
  <c r="H26" i="10"/>
  <c r="J18" i="10"/>
  <c r="C54" i="10"/>
  <c r="F44" i="10"/>
  <c r="K26" i="10"/>
  <c r="C18" i="6" s="1"/>
  <c r="B12" i="7"/>
  <c r="C9" i="6"/>
  <c r="C36" i="6" l="1"/>
  <c r="C35" i="6" s="1"/>
  <c r="C40" i="1"/>
  <c r="C28" i="1"/>
  <c r="C15" i="6"/>
  <c r="C7" i="6"/>
  <c r="C20" i="1"/>
  <c r="C14" i="1"/>
  <c r="C7" i="1" s="1"/>
  <c r="C45" i="6" l="1"/>
  <c r="C4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CBC</author>
    <author>許怡君</author>
  </authors>
  <commentList>
    <comment ref="C8" authorId="0" shapeId="0" xr:uid="{90146C1E-3283-4EC4-A1DC-196A182B4EA5}">
      <text>
        <r>
          <rPr>
            <sz val="9"/>
            <color indexed="81"/>
            <rFont val="新細明體"/>
            <family val="1"/>
            <charset val="136"/>
          </rPr>
          <t>數字按筆數依序填入</t>
        </r>
        <r>
          <rPr>
            <sz val="9"/>
            <color indexed="81"/>
            <rFont val="Times New Roman"/>
            <family val="1"/>
          </rPr>
          <t>C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D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E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F</t>
        </r>
        <r>
          <rPr>
            <sz val="9"/>
            <color indexed="81"/>
            <rFont val="新細明體"/>
            <family val="1"/>
            <charset val="136"/>
          </rPr>
          <t>欄，</t>
        </r>
        <r>
          <rPr>
            <sz val="9"/>
            <color indexed="81"/>
            <rFont val="Times New Roman"/>
            <family val="1"/>
          </rPr>
          <t>G</t>
        </r>
        <r>
          <rPr>
            <sz val="9"/>
            <color indexed="81"/>
            <rFont val="新細明體"/>
            <family val="1"/>
            <charset val="136"/>
          </rPr>
          <t>欄為小計</t>
        </r>
      </text>
    </comment>
    <comment ref="C22" authorId="0" shapeId="0" xr:uid="{6DF789AD-9922-47BA-AA7B-ED282BADBB3B}">
      <text>
        <r>
          <rPr>
            <sz val="9"/>
            <color indexed="10"/>
            <rFont val="新細明體"/>
            <family val="1"/>
            <charset val="136"/>
          </rPr>
          <t>明細資料請填於附表</t>
        </r>
        <r>
          <rPr>
            <sz val="9"/>
            <color indexed="10"/>
            <rFont val="Times New Roman"/>
            <family val="1"/>
          </rPr>
          <t>1-</t>
        </r>
        <r>
          <rPr>
            <sz val="9"/>
            <color indexed="10"/>
            <rFont val="新細明體"/>
            <family val="1"/>
            <charset val="136"/>
          </rPr>
          <t>應收預付及應付預收明細表，合計數字會自動連結至</t>
        </r>
        <r>
          <rPr>
            <sz val="9"/>
            <color indexed="10"/>
            <rFont val="Times New Roman"/>
            <family val="1"/>
          </rPr>
          <t>G</t>
        </r>
        <r>
          <rPr>
            <sz val="9"/>
            <color indexed="10"/>
            <rFont val="新細明體"/>
            <family val="1"/>
            <charset val="136"/>
          </rPr>
          <t>欄</t>
        </r>
      </text>
    </comment>
    <comment ref="C30" authorId="1" shapeId="0" xr:uid="{C44562DF-364E-415F-9050-D2AACBCBDB38}">
      <text>
        <r>
          <rPr>
            <sz val="9"/>
            <color indexed="12"/>
            <rFont val="新細明體"/>
            <family val="1"/>
            <charset val="136"/>
          </rPr>
          <t>明細資料請填於 附表2，合計數字會自動連結至G欄</t>
        </r>
      </text>
    </comment>
    <comment ref="C43" authorId="1" shapeId="0" xr:uid="{A6699E7F-68FA-4BF8-AA85-3194564F0D26}">
      <text>
        <r>
          <rPr>
            <sz val="9"/>
            <color indexed="12"/>
            <rFont val="新細明體"/>
            <family val="1"/>
            <charset val="136"/>
          </rPr>
          <t>明細資料請填於附表2，合計數字會自動連結至G欄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CBC</author>
  </authors>
  <commentList>
    <comment ref="C8" authorId="0" shapeId="0" xr:uid="{15B03D7D-E2EC-4438-A210-36961C1CC623}">
      <text>
        <r>
          <rPr>
            <sz val="9"/>
            <color indexed="81"/>
            <rFont val="新細明體"/>
            <family val="1"/>
            <charset val="136"/>
          </rPr>
          <t>數字按筆數依序填入</t>
        </r>
        <r>
          <rPr>
            <sz val="9"/>
            <color indexed="81"/>
            <rFont val="Times New Roman"/>
            <family val="1"/>
          </rPr>
          <t>C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D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E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F</t>
        </r>
        <r>
          <rPr>
            <sz val="9"/>
            <color indexed="81"/>
            <rFont val="新細明體"/>
            <family val="1"/>
            <charset val="136"/>
          </rPr>
          <t>欄，</t>
        </r>
        <r>
          <rPr>
            <sz val="9"/>
            <color indexed="81"/>
            <rFont val="Times New Roman"/>
            <family val="1"/>
          </rPr>
          <t>G</t>
        </r>
        <r>
          <rPr>
            <sz val="9"/>
            <color indexed="81"/>
            <rFont val="新細明體"/>
            <family val="1"/>
            <charset val="136"/>
          </rPr>
          <t>欄為小計</t>
        </r>
      </text>
    </comment>
    <comment ref="C17" authorId="0" shapeId="0" xr:uid="{CAADF66E-8946-4250-9F24-46A5B1C9944C}">
      <text>
        <r>
          <rPr>
            <sz val="9"/>
            <color indexed="10"/>
            <rFont val="新細明體"/>
            <family val="1"/>
            <charset val="136"/>
          </rPr>
          <t>明細資料請填於</t>
        </r>
        <r>
          <rPr>
            <sz val="9"/>
            <color indexed="10"/>
            <rFont val="新細明體"/>
            <family val="1"/>
            <charset val="136"/>
          </rPr>
          <t>附表</t>
        </r>
        <r>
          <rPr>
            <sz val="9"/>
            <color indexed="10"/>
            <rFont val="Times New Roman"/>
            <family val="1"/>
          </rPr>
          <t>1-</t>
        </r>
        <r>
          <rPr>
            <sz val="9"/>
            <color indexed="10"/>
            <rFont val="新細明體"/>
            <family val="1"/>
            <charset val="136"/>
          </rPr>
          <t>應收預付及應付預收明細表，合計數字會自動連結至</t>
        </r>
        <r>
          <rPr>
            <sz val="9"/>
            <color indexed="10"/>
            <rFont val="Times New Roman"/>
            <family val="1"/>
          </rPr>
          <t>G</t>
        </r>
        <r>
          <rPr>
            <sz val="9"/>
            <color indexed="10"/>
            <rFont val="新細明體"/>
            <family val="1"/>
            <charset val="136"/>
          </rPr>
          <t>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李美琴</author>
  </authors>
  <commentList>
    <comment ref="I7" authorId="0" shapeId="0" xr:uid="{67BDA2A1-CD50-4F13-8BA8-0E63A3BCBC6B}">
      <text>
        <r>
          <rPr>
            <b/>
            <sz val="9"/>
            <color indexed="81"/>
            <rFont val="新細明體"/>
            <family val="1"/>
            <charset val="136"/>
          </rPr>
          <t xml:space="preserve">1.預收款項：                                   </t>
        </r>
        <r>
          <rPr>
            <sz val="9"/>
            <color indexed="81"/>
            <rFont val="新細明體"/>
            <family val="1"/>
            <charset val="136"/>
          </rPr>
          <t xml:space="preserve">包括預收貨款、工程款(貸差)、房地款、加工費、運費、利息、收益等 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2.應付款項、應付費用  
</t>
        </r>
        <r>
          <rPr>
            <sz val="9"/>
            <color indexed="81"/>
            <rFont val="新細明體"/>
            <family val="1"/>
            <charset val="136"/>
          </rPr>
          <t xml:space="preserve">包括應付貨款、工程設備款、運費、佣金、保險費、勞健保費、利息、購入遠匯款、租金、稅款、銷項稅額、簽證費、水電費、電話費、股利、薪資、退休金、獎金及福利金等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3.存入保證金
</t>
        </r>
        <r>
          <rPr>
            <sz val="9"/>
            <color indexed="81"/>
            <rFont val="新細明體"/>
            <family val="1"/>
            <charset val="136"/>
          </rPr>
          <t xml:space="preserve">包括工程押標金、財產出租押金等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        </t>
        </r>
      </text>
    </comment>
  </commentList>
</comments>
</file>

<file path=xl/sharedStrings.xml><?xml version="1.0" encoding="utf-8"?>
<sst xmlns="http://schemas.openxmlformats.org/spreadsheetml/2006/main" count="376" uniqueCount="279">
  <si>
    <t>法院擔保金</t>
  </si>
  <si>
    <t>小計</t>
  </si>
  <si>
    <r>
      <t>項</t>
    </r>
    <r>
      <rPr>
        <b/>
        <sz val="11"/>
        <rFont val="Times New Roman"/>
        <family val="1"/>
      </rPr>
      <t xml:space="preserve">                                </t>
    </r>
    <r>
      <rPr>
        <b/>
        <sz val="11"/>
        <rFont val="標楷體"/>
        <family val="4"/>
        <charset val="136"/>
      </rPr>
      <t>目</t>
    </r>
    <phoneticPr fontId="2" type="noConversion"/>
  </si>
  <si>
    <t>電腦代號</t>
    <phoneticPr fontId="2" type="noConversion"/>
  </si>
  <si>
    <r>
      <t>項</t>
    </r>
    <r>
      <rPr>
        <b/>
        <sz val="11"/>
        <rFont val="Times New Roman"/>
        <family val="1"/>
      </rPr>
      <t xml:space="preserve">                                </t>
    </r>
    <r>
      <rPr>
        <b/>
        <sz val="11"/>
        <rFont val="標楷體"/>
        <family val="4"/>
        <charset val="136"/>
      </rPr>
      <t>目</t>
    </r>
    <phoneticPr fontId="2" type="noConversion"/>
  </si>
  <si>
    <r>
      <t xml:space="preserve">               </t>
    </r>
    <r>
      <rPr>
        <sz val="16"/>
        <rFont val="標楷體"/>
        <family val="4"/>
        <charset val="136"/>
      </rPr>
      <t>中央銀行經濟研究處</t>
    </r>
    <phoneticPr fontId="2" type="noConversion"/>
  </si>
  <si>
    <r>
      <t xml:space="preserve">                      </t>
    </r>
    <r>
      <rPr>
        <sz val="16"/>
        <rFont val="標楷體"/>
        <family val="4"/>
        <charset val="136"/>
      </rPr>
      <t>中央銀行經濟研究處</t>
    </r>
    <phoneticPr fontId="2" type="noConversion"/>
  </si>
  <si>
    <r>
      <rPr>
        <b/>
        <sz val="12"/>
        <rFont val="標楷體"/>
        <family val="4"/>
        <charset val="136"/>
      </rPr>
      <t>資產合計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</si>
  <si>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國外存款</t>
    </r>
  </si>
  <si>
    <r>
      <rPr>
        <b/>
        <sz val="12"/>
        <rFont val="標楷體"/>
        <family val="4"/>
        <charset val="136"/>
      </rPr>
      <t>負債合計</t>
    </r>
    <phoneticPr fontId="2" type="noConversion"/>
  </si>
  <si>
    <r>
      <rPr>
        <b/>
        <sz val="11"/>
        <rFont val="標楷體"/>
        <family val="4"/>
        <charset val="136"/>
      </rPr>
      <t>一、國內金融機構借款</t>
    </r>
    <phoneticPr fontId="2" type="noConversion"/>
  </si>
  <si>
    <r>
      <rPr>
        <b/>
        <sz val="11"/>
        <rFont val="標楷體"/>
        <family val="4"/>
        <charset val="136"/>
      </rPr>
      <t>三、國外借款</t>
    </r>
    <phoneticPr fontId="2" type="noConversion"/>
  </si>
  <si>
    <r>
      <rPr>
        <b/>
        <sz val="11"/>
        <rFont val="標楷體"/>
        <family val="4"/>
        <charset val="136"/>
      </rPr>
      <t>六、應付票券</t>
    </r>
    <r>
      <rPr>
        <b/>
        <sz val="11"/>
        <rFont val="Times New Roman"/>
        <family val="1"/>
      </rPr>
      <t/>
    </r>
    <phoneticPr fontId="2" type="noConversion"/>
  </si>
  <si>
    <r>
      <rPr>
        <b/>
        <sz val="11"/>
        <rFont val="標楷體"/>
        <family val="4"/>
        <charset val="136"/>
      </rPr>
      <t>七、應付國內公司債</t>
    </r>
    <phoneticPr fontId="2" type="noConversion"/>
  </si>
  <si>
    <r>
      <rPr>
        <b/>
        <sz val="11"/>
        <rFont val="標楷體"/>
        <family val="4"/>
        <charset val="136"/>
      </rPr>
      <t>八、應付國外有價證券</t>
    </r>
    <phoneticPr fontId="2" type="noConversion"/>
  </si>
  <si>
    <r>
      <rPr>
        <b/>
        <sz val="11"/>
        <rFont val="標楷體"/>
        <family val="4"/>
        <charset val="136"/>
      </rPr>
      <t>十二、資產證券化商品負債</t>
    </r>
    <phoneticPr fontId="2" type="noConversion"/>
  </si>
  <si>
    <r>
      <rPr>
        <b/>
        <sz val="11"/>
        <rFont val="標楷體"/>
        <family val="4"/>
        <charset val="136"/>
      </rPr>
      <t>十七、特別股負債</t>
    </r>
    <phoneticPr fontId="2" type="noConversion"/>
  </si>
  <si>
    <r>
      <rPr>
        <b/>
        <sz val="11"/>
        <rFont val="標楷體"/>
        <family val="4"/>
        <charset val="136"/>
      </rPr>
      <t>十八、其他金融負債</t>
    </r>
    <phoneticPr fontId="2" type="noConversion"/>
  </si>
  <si>
    <r>
      <rPr>
        <b/>
        <sz val="11"/>
        <rFont val="標楷體"/>
        <family val="4"/>
        <charset val="136"/>
      </rPr>
      <t>一、實收資本</t>
    </r>
    <phoneticPr fontId="2" type="noConversion"/>
  </si>
  <si>
    <r>
      <t>附表</t>
    </r>
    <r>
      <rPr>
        <b/>
        <sz val="20"/>
        <rFont val="Times New Roman"/>
        <family val="1"/>
      </rPr>
      <t>1----</t>
    </r>
    <r>
      <rPr>
        <b/>
        <sz val="20"/>
        <rFont val="標楷體"/>
        <family val="4"/>
        <charset val="136"/>
      </rPr>
      <t>應收預付及應付預收款項明細表</t>
    </r>
    <phoneticPr fontId="2" type="noConversion"/>
  </si>
  <si>
    <r>
      <t xml:space="preserve"> </t>
    </r>
    <r>
      <rPr>
        <b/>
        <sz val="12"/>
        <rFont val="標楷體"/>
        <family val="4"/>
        <charset val="136"/>
      </rPr>
      <t xml:space="preserve">各部門
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合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計</t>
    </r>
    <phoneticPr fontId="2" type="noConversion"/>
  </si>
  <si>
    <t xml:space="preserve">部  門           </t>
    <phoneticPr fontId="2" type="noConversion"/>
  </si>
  <si>
    <t>預付或暫繳營所稅</t>
    <phoneticPr fontId="2" type="noConversion"/>
  </si>
  <si>
    <t>銷項稅額</t>
    <phoneticPr fontId="2" type="noConversion"/>
  </si>
  <si>
    <t>應收工程款</t>
    <phoneticPr fontId="2" type="noConversion"/>
  </si>
  <si>
    <t>進項稅額</t>
    <phoneticPr fontId="2" type="noConversion"/>
  </si>
  <si>
    <t>留抵稅額</t>
    <phoneticPr fontId="2" type="noConversion"/>
  </si>
  <si>
    <r>
      <t>2.</t>
    </r>
    <r>
      <rPr>
        <b/>
        <sz val="12"/>
        <rFont val="標楷體"/>
        <family val="4"/>
        <charset val="136"/>
      </rPr>
      <t>金融機構</t>
    </r>
    <phoneticPr fontId="2" type="noConversion"/>
  </si>
  <si>
    <t>應收銀行存款利息</t>
    <phoneticPr fontId="2" type="noConversion"/>
  </si>
  <si>
    <t>小計</t>
    <phoneticPr fontId="2" type="noConversion"/>
  </si>
  <si>
    <r>
      <t>3.</t>
    </r>
    <r>
      <rPr>
        <b/>
        <sz val="12"/>
        <rFont val="標楷體"/>
        <family val="4"/>
        <charset val="136"/>
      </rPr>
      <t>企業</t>
    </r>
    <phoneticPr fontId="2" type="noConversion"/>
  </si>
  <si>
    <t>預付設備款</t>
    <phoneticPr fontId="2" type="noConversion"/>
  </si>
  <si>
    <t>應付水電、瓦斯、電信費</t>
    <phoneticPr fontId="2" type="noConversion"/>
  </si>
  <si>
    <t>應付代收款</t>
    <phoneticPr fontId="2" type="noConversion"/>
  </si>
  <si>
    <r>
      <t>4.</t>
    </r>
    <r>
      <rPr>
        <b/>
        <sz val="12"/>
        <rFont val="標楷體"/>
        <family val="4"/>
        <charset val="136"/>
      </rPr>
      <t>個人及非營利團體</t>
    </r>
    <phoneticPr fontId="2" type="noConversion"/>
  </si>
  <si>
    <t>預支薪資、員工借支</t>
    <phoneticPr fontId="2" type="noConversion"/>
  </si>
  <si>
    <t>應付薪資及獎金</t>
    <phoneticPr fontId="2" type="noConversion"/>
  </si>
  <si>
    <t>應付員工紅利及董監酬勞</t>
    <phoneticPr fontId="2" type="noConversion"/>
  </si>
  <si>
    <r>
      <t>5.</t>
    </r>
    <r>
      <rPr>
        <b/>
        <sz val="12"/>
        <rFont val="標楷體"/>
        <family val="4"/>
        <charset val="136"/>
      </rPr>
      <t>國外</t>
    </r>
    <phoneticPr fontId="2" type="noConversion"/>
  </si>
  <si>
    <t>預付國外佣金</t>
    <phoneticPr fontId="2" type="noConversion"/>
  </si>
  <si>
    <r>
      <t>附表</t>
    </r>
    <r>
      <rPr>
        <b/>
        <sz val="20"/>
        <rFont val="Times New Roman"/>
        <family val="1"/>
      </rPr>
      <t>2----</t>
    </r>
    <r>
      <rPr>
        <b/>
        <sz val="20"/>
        <rFont val="標楷體"/>
        <family val="4"/>
        <charset val="136"/>
      </rPr>
      <t>國內外金融投資明細表</t>
    </r>
    <phoneticPr fontId="2" type="noConversion"/>
  </si>
  <si>
    <r>
      <t xml:space="preserve">               </t>
    </r>
    <r>
      <rPr>
        <b/>
        <sz val="16"/>
        <rFont val="標楷體"/>
        <family val="4"/>
        <charset val="136"/>
      </rPr>
      <t>會計</t>
    </r>
    <r>
      <rPr>
        <b/>
        <sz val="16"/>
        <rFont val="標楷體"/>
        <family val="4"/>
        <charset val="136"/>
      </rPr>
      <t>項</t>
    </r>
    <r>
      <rPr>
        <b/>
        <sz val="16"/>
        <rFont val="標楷體"/>
        <family val="4"/>
        <charset val="136"/>
      </rPr>
      <t>目</t>
    </r>
    <phoneticPr fontId="2" type="noConversion"/>
  </si>
  <si>
    <r>
      <t>調查表項目</t>
    </r>
    <r>
      <rPr>
        <b/>
        <sz val="16"/>
        <rFont val="Times New Roman"/>
        <family val="1"/>
      </rPr>
      <t xml:space="preserve">           </t>
    </r>
    <phoneticPr fontId="2" type="noConversion"/>
  </si>
  <si>
    <t>二、國外金融投資淨額</t>
    <phoneticPr fontId="2" type="noConversion"/>
  </si>
  <si>
    <r>
      <t>（本表填妥後，紅框內各投資明細合計金額會自動連結到調查表資產之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六、國內有價證券及投資淨額及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八、國外投資淨額項下紅框內各投資明細合計欄內）</t>
    </r>
    <phoneticPr fontId="2" type="noConversion"/>
  </si>
  <si>
    <t>（本表填妥後，紅框內各部門合計金額會自動連結到調查表資產之五、應收及預付款項淨額下及負債之五、應付及預收款項淨額下紅框內各對應部門合計欄內）</t>
    <phoneticPr fontId="2" type="noConversion"/>
  </si>
  <si>
    <t>項  目</t>
    <phoneticPr fontId="2" type="noConversion"/>
  </si>
  <si>
    <t>檢誤公式</t>
    <phoneticPr fontId="2" type="noConversion"/>
  </si>
  <si>
    <t>資產-（負債+權益）</t>
    <phoneticPr fontId="2" type="noConversion"/>
  </si>
  <si>
    <t>應付票據（不計息）</t>
    <phoneticPr fontId="2" type="noConversion"/>
  </si>
  <si>
    <t>應付帳款（不計息）</t>
    <phoneticPr fontId="2" type="noConversion"/>
  </si>
  <si>
    <t>應付代收薪資所得稅</t>
    <phoneticPr fontId="2" type="noConversion"/>
  </si>
  <si>
    <t>應付代收健保費</t>
    <phoneticPr fontId="2" type="noConversion"/>
  </si>
  <si>
    <t>同業往來（不計息）</t>
    <phoneticPr fontId="2" type="noConversion"/>
  </si>
  <si>
    <t>應付關係人款項（不計息）</t>
    <phoneticPr fontId="2" type="noConversion"/>
  </si>
  <si>
    <t>權益合計</t>
    <phoneticPr fontId="2" type="noConversion"/>
  </si>
  <si>
    <t>二、資本公積、保留盈餘及其他權益</t>
    <phoneticPr fontId="2" type="noConversion"/>
  </si>
  <si>
    <t>應收票據（不計息）</t>
    <phoneticPr fontId="2" type="noConversion"/>
  </si>
  <si>
    <t>應收帳款（不計息）</t>
    <phoneticPr fontId="2" type="noConversion"/>
  </si>
  <si>
    <t>應收關係人款項（不計息）</t>
    <phoneticPr fontId="2" type="noConversion"/>
  </si>
  <si>
    <r>
      <rPr>
        <b/>
        <sz val="11"/>
        <rFont val="標楷體"/>
        <family val="4"/>
        <charset val="136"/>
      </rPr>
      <t>一、庫存現金及零用金</t>
    </r>
    <phoneticPr fontId="2" type="noConversion"/>
  </si>
  <si>
    <r>
      <rPr>
        <b/>
        <sz val="11"/>
        <rFont val="標楷體"/>
        <family val="4"/>
        <charset val="136"/>
      </rPr>
      <t>二、國內金融機構存款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</si>
  <si>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活期性存款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</si>
  <si>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定期性存款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</si>
  <si>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外匯存款</t>
    </r>
    <phoneticPr fontId="2" type="noConversion"/>
  </si>
  <si>
    <t>三、附賣回票債券投資</t>
    <phoneticPr fontId="2" type="noConversion"/>
  </si>
  <si>
    <r>
      <rPr>
        <b/>
        <sz val="11"/>
        <rFont val="標楷體"/>
        <family val="4"/>
        <charset val="136"/>
      </rPr>
      <t>六、國內有價證券及投資淨額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</si>
  <si>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政府公債及國庫券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</si>
  <si>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公司債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</si>
  <si>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金融債券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</si>
  <si>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共同基金（受益憑證）</t>
    </r>
    <phoneticPr fontId="2" type="noConversion"/>
  </si>
  <si>
    <r>
      <t xml:space="preserve">  6.</t>
    </r>
    <r>
      <rPr>
        <sz val="11"/>
        <rFont val="標楷體"/>
        <family val="4"/>
        <charset val="136"/>
      </rPr>
      <t>股份</t>
    </r>
    <phoneticPr fontId="2" type="noConversion"/>
  </si>
  <si>
    <r>
      <rPr>
        <b/>
        <sz val="11"/>
        <rFont val="標楷體"/>
        <family val="4"/>
        <charset val="136"/>
      </rPr>
      <t>八、國外投資淨額</t>
    </r>
    <phoneticPr fontId="2" type="noConversion"/>
  </si>
  <si>
    <r>
      <rPr>
        <b/>
        <sz val="11"/>
        <rFont val="標楷體"/>
        <family val="4"/>
        <charset val="136"/>
      </rPr>
      <t>九、存貨淨額</t>
    </r>
    <phoneticPr fontId="2" type="noConversion"/>
  </si>
  <si>
    <t>四、附買回票債券負債</t>
    <phoneticPr fontId="2" type="noConversion"/>
  </si>
  <si>
    <t>九、責任及損失準備</t>
    <phoneticPr fontId="2" type="noConversion"/>
  </si>
  <si>
    <t>十三、遞延負債</t>
    <phoneticPr fontId="2" type="noConversion"/>
  </si>
  <si>
    <t>預收工程款
（應付建造合約款）</t>
    <phoneticPr fontId="2" type="noConversion"/>
  </si>
  <si>
    <t>遞延所得稅負債</t>
    <phoneticPr fontId="2" type="noConversion"/>
  </si>
  <si>
    <r>
      <t>十四、</t>
    </r>
    <r>
      <rPr>
        <b/>
        <sz val="10.5"/>
        <rFont val="標楷體"/>
        <family val="4"/>
        <charset val="136"/>
      </rPr>
      <t>透過損益按公允價值衡量之金融負債</t>
    </r>
    <phoneticPr fontId="2" type="noConversion"/>
  </si>
  <si>
    <r>
      <t>(</t>
    </r>
    <r>
      <rPr>
        <b/>
        <sz val="14"/>
        <rFont val="標楷體"/>
        <family val="4"/>
        <charset val="136"/>
      </rPr>
      <t>一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透過損益按公允價值衡量之金融資產</t>
    </r>
    <phoneticPr fontId="2" type="noConversion"/>
  </si>
  <si>
    <t>預付租金</t>
    <phoneticPr fontId="2" type="noConversion"/>
  </si>
  <si>
    <r>
      <t>二、其他應收</t>
    </r>
    <r>
      <rPr>
        <b/>
        <sz val="12"/>
        <rFont val="新細明體"/>
        <family val="1"/>
        <charset val="136"/>
      </rPr>
      <t>、</t>
    </r>
    <r>
      <rPr>
        <b/>
        <sz val="12"/>
        <rFont val="標楷體"/>
        <family val="4"/>
        <charset val="136"/>
      </rPr>
      <t>預付款項</t>
    </r>
    <phoneticPr fontId="2" type="noConversion"/>
  </si>
  <si>
    <t>二、其他應付、預收款項</t>
    <phoneticPr fontId="2" type="noConversion"/>
  </si>
  <si>
    <t>應付國外權利金</t>
    <phoneticPr fontId="2" type="noConversion"/>
  </si>
  <si>
    <t>在建工程（應收建造合約款）</t>
    <phoneticPr fontId="2" type="noConversion"/>
  </si>
  <si>
    <t>遞延所得稅資產</t>
    <phoneticPr fontId="2" type="noConversion"/>
  </si>
  <si>
    <t>應收退稅款</t>
    <phoneticPr fontId="2" type="noConversion"/>
  </si>
  <si>
    <r>
      <t xml:space="preserve">一、商業受信
</t>
    </r>
    <r>
      <rPr>
        <b/>
        <sz val="10"/>
        <rFont val="標楷體"/>
        <family val="4"/>
        <charset val="136"/>
      </rPr>
      <t>（與生產商品</t>
    </r>
    <r>
      <rPr>
        <b/>
        <sz val="10"/>
        <rFont val="新細明體"/>
        <family val="1"/>
        <charset val="136"/>
      </rPr>
      <t>、</t>
    </r>
    <r>
      <rPr>
        <b/>
        <sz val="10"/>
        <rFont val="標楷體"/>
        <family val="4"/>
        <charset val="136"/>
      </rPr>
      <t>提供服務</t>
    </r>
    <r>
      <rPr>
        <b/>
        <u/>
        <sz val="10"/>
        <rFont val="標楷體"/>
        <family val="4"/>
        <charset val="136"/>
      </rPr>
      <t>直接相關</t>
    </r>
    <r>
      <rPr>
        <b/>
        <sz val="10"/>
        <rFont val="標楷體"/>
        <family val="4"/>
        <charset val="136"/>
      </rPr>
      <t>的應付及預收款項）</t>
    </r>
    <r>
      <rPr>
        <sz val="10"/>
        <color indexed="10"/>
        <rFont val="Times New Roman"/>
        <family val="1"/>
      </rPr>
      <t xml:space="preserve">                                   </t>
    </r>
    <r>
      <rPr>
        <b/>
        <sz val="10"/>
        <color indexed="8"/>
        <rFont val="Times New Roman"/>
        <family val="1"/>
      </rPr>
      <t/>
    </r>
    <phoneticPr fontId="2" type="noConversion"/>
  </si>
  <si>
    <t>應付稅款</t>
    <phoneticPr fontId="2" type="noConversion"/>
  </si>
  <si>
    <t>十一、土地增值稅準備</t>
    <phoneticPr fontId="2" type="noConversion"/>
  </si>
  <si>
    <r>
      <t xml:space="preserve">  3.</t>
    </r>
    <r>
      <rPr>
        <sz val="11"/>
        <rFont val="標楷體"/>
        <family val="4"/>
        <charset val="136"/>
      </rPr>
      <t>國外有價證券投資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</si>
  <si>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國外衍生金融資產及結構型商品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</si>
  <si>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國外不動產投資</t>
    </r>
    <phoneticPr fontId="2" type="noConversion"/>
  </si>
  <si>
    <r>
      <t xml:space="preserve">  7.</t>
    </r>
    <r>
      <rPr>
        <sz val="11"/>
        <rFont val="標楷體"/>
        <family val="4"/>
        <charset val="136"/>
      </rPr>
      <t>資產證券化商品</t>
    </r>
    <phoneticPr fontId="2" type="noConversion"/>
  </si>
  <si>
    <r>
      <t xml:space="preserve">  8.</t>
    </r>
    <r>
      <rPr>
        <sz val="11"/>
        <rFont val="標楷體"/>
        <family val="4"/>
        <charset val="136"/>
      </rPr>
      <t>衍生金融資產及結構型商品</t>
    </r>
    <phoneticPr fontId="2" type="noConversion"/>
  </si>
  <si>
    <r>
      <t xml:space="preserve">  9.</t>
    </r>
    <r>
      <rPr>
        <sz val="11"/>
        <rFont val="標楷體"/>
        <family val="4"/>
        <charset val="136"/>
      </rPr>
      <t>其他國內投資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</si>
  <si>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土地淨額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</si>
  <si>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建築物、廠房及設備淨額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</si>
  <si>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</si>
  <si>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金融機構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</si>
  <si>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企業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</si>
  <si>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個人及非營利團體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</si>
  <si>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</si>
  <si>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r>
      <rPr>
        <sz val="11"/>
        <rFont val="Times New Roman"/>
        <family val="1"/>
      </rPr>
      <t/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</si>
  <si>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金融機構</t>
    </r>
    <r>
      <rPr>
        <sz val="11"/>
        <rFont val="Times New Roman"/>
        <family val="1"/>
      </rPr>
      <t/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</si>
  <si>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企業</t>
    </r>
    <r>
      <rPr>
        <sz val="11"/>
        <rFont val="Times New Roman"/>
        <family val="1"/>
      </rPr>
      <t/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</si>
  <si>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個人及非營利團體</t>
    </r>
    <r>
      <rPr>
        <sz val="11"/>
        <rFont val="Times New Roman"/>
        <family val="1"/>
      </rPr>
      <t/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</si>
  <si>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</t>
    </r>
    <r>
      <rPr>
        <sz val="11"/>
        <rFont val="Times New Roman"/>
        <family val="1"/>
      </rPr>
      <t/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</si>
  <si>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</si>
  <si>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金融機構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</si>
  <si>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企業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</si>
  <si>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個人及非營利團體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</si>
  <si>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</si>
  <si>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</si>
  <si>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企業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</si>
  <si>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個人及非營利團體</t>
    </r>
    <phoneticPr fontId="2" type="noConversion"/>
  </si>
  <si>
    <r>
      <t>單位：新台幣千元</t>
    </r>
    <r>
      <rPr>
        <sz val="12"/>
        <color indexed="10"/>
        <rFont val="Times New Roman"/>
        <family val="1"/>
      </rPr>
      <t>(</t>
    </r>
    <r>
      <rPr>
        <sz val="12"/>
        <color indexed="10"/>
        <rFont val="標楷體"/>
        <family val="4"/>
        <charset val="136"/>
      </rPr>
      <t>千元以下四捨五入</t>
    </r>
    <r>
      <rPr>
        <sz val="12"/>
        <color indexed="10"/>
        <rFont val="Times New Roman"/>
        <family val="1"/>
      </rPr>
      <t>)</t>
    </r>
    <phoneticPr fontId="2" type="noConversion"/>
  </si>
  <si>
    <r>
      <t>1.</t>
    </r>
    <r>
      <rPr>
        <sz val="14"/>
        <rFont val="標楷體"/>
        <family val="4"/>
        <charset val="136"/>
      </rPr>
      <t>短期票券</t>
    </r>
    <r>
      <rPr>
        <b/>
        <sz val="14"/>
        <rFont val="Times New Roman"/>
        <family val="1"/>
      </rPr>
      <t/>
    </r>
    <phoneticPr fontId="2" type="noConversion"/>
  </si>
  <si>
    <r>
      <t>2.</t>
    </r>
    <r>
      <rPr>
        <sz val="14"/>
        <rFont val="標楷體"/>
        <family val="4"/>
        <charset val="136"/>
      </rPr>
      <t>政府公債及國庫券</t>
    </r>
    <phoneticPr fontId="2" type="noConversion"/>
  </si>
  <si>
    <r>
      <t>3.</t>
    </r>
    <r>
      <rPr>
        <sz val="14"/>
        <rFont val="標楷體"/>
        <family val="4"/>
        <charset val="136"/>
      </rPr>
      <t>公司債</t>
    </r>
    <phoneticPr fontId="2" type="noConversion"/>
  </si>
  <si>
    <r>
      <t>4.</t>
    </r>
    <r>
      <rPr>
        <sz val="14"/>
        <rFont val="標楷體"/>
        <family val="4"/>
        <charset val="136"/>
      </rPr>
      <t>金融債券</t>
    </r>
    <phoneticPr fontId="2" type="noConversion"/>
  </si>
  <si>
    <r>
      <t>5.</t>
    </r>
    <r>
      <rPr>
        <sz val="14"/>
        <rFont val="標楷體"/>
        <family val="4"/>
        <charset val="136"/>
      </rPr>
      <t>共同基金（受益憑證）</t>
    </r>
    <phoneticPr fontId="2" type="noConversion"/>
  </si>
  <si>
    <r>
      <t>6.</t>
    </r>
    <r>
      <rPr>
        <sz val="14"/>
        <rFont val="標楷體"/>
        <family val="4"/>
        <charset val="136"/>
      </rPr>
      <t>股份</t>
    </r>
    <phoneticPr fontId="2" type="noConversion"/>
  </si>
  <si>
    <r>
      <t>7.</t>
    </r>
    <r>
      <rPr>
        <sz val="14"/>
        <rFont val="標楷體"/>
        <family val="4"/>
        <charset val="136"/>
      </rPr>
      <t>資產證券化商品</t>
    </r>
    <phoneticPr fontId="2" type="noConversion"/>
  </si>
  <si>
    <r>
      <t>8.</t>
    </r>
    <r>
      <rPr>
        <sz val="14"/>
        <rFont val="標楷體"/>
        <family val="4"/>
        <charset val="136"/>
      </rPr>
      <t>衍生金融資產及結構型商品</t>
    </r>
    <phoneticPr fontId="2" type="noConversion"/>
  </si>
  <si>
    <r>
      <rPr>
        <sz val="14"/>
        <rFont val="Century Gothic"/>
        <family val="2"/>
      </rPr>
      <t>3.</t>
    </r>
    <r>
      <rPr>
        <sz val="14"/>
        <rFont val="標楷體"/>
        <family val="4"/>
        <charset val="136"/>
      </rPr>
      <t>國外公司發行之債權證券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（債券）</t>
    </r>
    <phoneticPr fontId="2" type="noConversion"/>
  </si>
  <si>
    <r>
      <rPr>
        <sz val="14"/>
        <rFont val="Century Gothic"/>
        <family val="2"/>
      </rPr>
      <t>4.</t>
    </r>
    <r>
      <rPr>
        <sz val="14"/>
        <rFont val="標楷體"/>
        <family val="4"/>
        <charset val="136"/>
      </rPr>
      <t>台灣公司發行之海外可轉債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ECB</t>
    </r>
    <r>
      <rPr>
        <sz val="14"/>
        <rFont val="標楷體"/>
        <family val="4"/>
        <charset val="136"/>
      </rPr>
      <t>)</t>
    </r>
    <phoneticPr fontId="2" type="noConversion"/>
  </si>
  <si>
    <r>
      <rPr>
        <sz val="14"/>
        <rFont val="Century Gothic"/>
        <family val="2"/>
      </rPr>
      <t>5.</t>
    </r>
    <r>
      <rPr>
        <sz val="14"/>
        <rFont val="標楷體"/>
        <family val="4"/>
        <charset val="136"/>
      </rPr>
      <t>台灣公司發行之海外存託憑證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GDR</t>
    </r>
    <r>
      <rPr>
        <sz val="12"/>
        <rFont val="新細明體"/>
        <family val="1"/>
        <charset val="136"/>
      </rPr>
      <t>、</t>
    </r>
    <r>
      <rPr>
        <sz val="12"/>
        <rFont val="Century Gothic"/>
        <family val="2"/>
      </rPr>
      <t>ADR</t>
    </r>
    <r>
      <rPr>
        <sz val="14"/>
        <rFont val="標楷體"/>
        <family val="4"/>
        <charset val="136"/>
      </rPr>
      <t>)</t>
    </r>
    <phoneticPr fontId="2" type="noConversion"/>
  </si>
  <si>
    <r>
      <rPr>
        <sz val="14"/>
        <rFont val="Century Gothic"/>
        <family val="2"/>
      </rPr>
      <t>6.</t>
    </r>
    <r>
      <rPr>
        <sz val="14"/>
        <rFont val="標楷體"/>
        <family val="4"/>
        <charset val="136"/>
      </rPr>
      <t>國外衍生金融資產及結構型商品</t>
    </r>
    <phoneticPr fontId="2" type="noConversion"/>
  </si>
  <si>
    <r>
      <rPr>
        <sz val="14"/>
        <rFont val="Century Gothic"/>
        <family val="2"/>
      </rPr>
      <t>1.</t>
    </r>
    <r>
      <rPr>
        <sz val="14"/>
        <rFont val="標楷體"/>
        <family val="4"/>
        <charset val="136"/>
      </rPr>
      <t>國外直接投資
（</t>
    </r>
    <r>
      <rPr>
        <sz val="13"/>
        <rFont val="標楷體"/>
        <family val="4"/>
        <charset val="136"/>
      </rPr>
      <t>持股在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以上</t>
    </r>
    <r>
      <rPr>
        <sz val="14"/>
        <rFont val="標楷體"/>
        <family val="4"/>
        <charset val="136"/>
      </rPr>
      <t>）</t>
    </r>
    <phoneticPr fontId="2" type="noConversion"/>
  </si>
  <si>
    <r>
      <rPr>
        <sz val="14"/>
        <rFont val="Century Gothic"/>
        <family val="2"/>
      </rPr>
      <t>2.</t>
    </r>
    <r>
      <rPr>
        <sz val="14"/>
        <rFont val="標楷體"/>
        <family val="4"/>
        <charset val="136"/>
      </rPr>
      <t>國外公司發行之股權證券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（</t>
    </r>
    <r>
      <rPr>
        <sz val="13"/>
        <rFont val="標楷體"/>
        <family val="4"/>
        <charset val="136"/>
      </rPr>
      <t>基金、持股低於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之股票</t>
    </r>
    <r>
      <rPr>
        <sz val="14"/>
        <rFont val="標楷體"/>
        <family val="4"/>
        <charset val="136"/>
      </rPr>
      <t>）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</si>
  <si>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短期票券</t>
    </r>
    <r>
      <rPr>
        <sz val="10"/>
        <rFont val="標楷體"/>
        <family val="4"/>
        <charset val="136"/>
      </rPr>
      <t>（商業本票、銀行承兌匯票）</t>
    </r>
    <phoneticPr fontId="2" type="noConversion"/>
  </si>
  <si>
    <r>
      <rPr>
        <b/>
        <sz val="10"/>
        <color indexed="8"/>
        <rFont val="標楷體"/>
        <family val="4"/>
        <charset val="136"/>
      </rPr>
      <t>項目</t>
    </r>
    <phoneticPr fontId="2" type="noConversion"/>
  </si>
  <si>
    <t>項目</t>
    <phoneticPr fontId="2" type="noConversion"/>
  </si>
  <si>
    <t>小計</t>
    <phoneticPr fontId="2" type="noConversion"/>
  </si>
  <si>
    <r>
      <t>1.</t>
    </r>
    <r>
      <rPr>
        <b/>
        <sz val="12"/>
        <rFont val="標楷體"/>
        <family val="4"/>
        <charset val="136"/>
      </rPr>
      <t>政府</t>
    </r>
    <phoneticPr fontId="2" type="noConversion"/>
  </si>
  <si>
    <t>一、國內金融投資淨額</t>
    <phoneticPr fontId="2" type="noConversion"/>
  </si>
  <si>
    <t>十、人事及退休金準備</t>
    <phoneticPr fontId="2" type="noConversion"/>
  </si>
  <si>
    <t>淨確定福利負債</t>
    <phoneticPr fontId="2" type="noConversion"/>
  </si>
  <si>
    <t>淨確定福利資產</t>
    <phoneticPr fontId="2" type="noConversion"/>
  </si>
  <si>
    <t>負債及權益合計</t>
    <phoneticPr fontId="2" type="noConversion"/>
  </si>
  <si>
    <r>
      <rPr>
        <b/>
        <sz val="11"/>
        <rFont val="標楷體"/>
        <family val="4"/>
        <charset val="136"/>
      </rPr>
      <t>四、融通</t>
    </r>
    <r>
      <rPr>
        <b/>
        <sz val="11"/>
        <color indexed="10"/>
        <rFont val="標楷體"/>
        <family val="4"/>
        <charset val="136"/>
      </rPr>
      <t>（計息）</t>
    </r>
    <phoneticPr fontId="2" type="noConversion"/>
  </si>
  <si>
    <r>
      <t>五、應收及預付款項淨額</t>
    </r>
    <r>
      <rPr>
        <b/>
        <sz val="11"/>
        <color indexed="10"/>
        <rFont val="標楷體"/>
        <family val="4"/>
        <charset val="136"/>
      </rPr>
      <t>（不計息）</t>
    </r>
    <phoneticPr fontId="2" type="noConversion"/>
  </si>
  <si>
    <r>
      <t>二、國內非金融機構借款</t>
    </r>
    <r>
      <rPr>
        <b/>
        <sz val="11"/>
        <color indexed="10"/>
        <rFont val="標楷體"/>
        <family val="4"/>
        <charset val="136"/>
      </rPr>
      <t>（計息）</t>
    </r>
    <phoneticPr fontId="2" type="noConversion"/>
  </si>
  <si>
    <r>
      <rPr>
        <b/>
        <sz val="11"/>
        <rFont val="標楷體"/>
        <family val="4"/>
        <charset val="136"/>
      </rPr>
      <t>五、應付及預收款項淨額</t>
    </r>
    <r>
      <rPr>
        <b/>
        <sz val="11"/>
        <color indexed="10"/>
        <rFont val="標楷體"/>
        <family val="4"/>
        <charset val="136"/>
      </rPr>
      <t>（不計息）</t>
    </r>
    <phoneticPr fontId="2" type="noConversion"/>
  </si>
  <si>
    <t>國內外總計</t>
    <phoneticPr fontId="2" type="noConversion"/>
  </si>
  <si>
    <r>
      <rPr>
        <sz val="11"/>
        <rFont val="標楷體"/>
        <family val="4"/>
        <charset val="136"/>
      </rPr>
      <t>請先將應收及預付款項明細資料填入附表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，並註明其科目名稱，明細表各部門合計金額會自動連結至本欄各項</t>
    </r>
    <phoneticPr fontId="2" type="noConversion"/>
  </si>
  <si>
    <t>請先將應付及預收款項明細資料填入附表1中，並註明其科目名稱，明細表各部門合計金額會自動連結至本欄各項</t>
    <phoneticPr fontId="2" type="noConversion"/>
  </si>
  <si>
    <r>
      <rPr>
        <sz val="11"/>
        <rFont val="標楷體"/>
        <family val="4"/>
        <charset val="136"/>
      </rPr>
      <t>請先依財報上會計項目將資料填入附表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，明細表各項目合計金額會自動連結至本欄</t>
    </r>
    <r>
      <rPr>
        <sz val="11"/>
        <rFont val="Times New Roman"/>
        <family val="1"/>
      </rPr>
      <t>1~8</t>
    </r>
    <r>
      <rPr>
        <sz val="11"/>
        <rFont val="標楷體"/>
        <family val="4"/>
        <charset val="136"/>
      </rPr>
      <t>項</t>
    </r>
    <phoneticPr fontId="2" type="noConversion"/>
  </si>
  <si>
    <r>
      <rPr>
        <sz val="11"/>
        <rFont val="標楷體"/>
        <family val="4"/>
        <charset val="136"/>
      </rPr>
      <t>請先依財報上會計項目將資料填入附表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，明細表各項目合計金額會自動連結至本欄</t>
    </r>
    <r>
      <rPr>
        <sz val="11"/>
        <rFont val="Times New Roman"/>
        <family val="1"/>
      </rPr>
      <t>2~4</t>
    </r>
    <r>
      <rPr>
        <sz val="11"/>
        <rFont val="標楷體"/>
        <family val="4"/>
        <charset val="136"/>
      </rPr>
      <t>項</t>
    </r>
    <phoneticPr fontId="2" type="noConversion"/>
  </si>
  <si>
    <r>
      <t>(</t>
    </r>
    <r>
      <rPr>
        <b/>
        <sz val="14"/>
        <rFont val="標楷體"/>
        <family val="4"/>
        <charset val="136"/>
      </rPr>
      <t>二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透過其他綜合損益按公允價值衡量之金融資產</t>
    </r>
    <phoneticPr fontId="2" type="noConversion"/>
  </si>
  <si>
    <t>十五、避險之金融負債</t>
    <phoneticPr fontId="2" type="noConversion"/>
  </si>
  <si>
    <t>合約資產</t>
    <phoneticPr fontId="2" type="noConversion"/>
  </si>
  <si>
    <t>合約負債</t>
    <phoneticPr fontId="2" type="noConversion"/>
  </si>
  <si>
    <r>
      <t>(</t>
    </r>
    <r>
      <rPr>
        <b/>
        <sz val="14"/>
        <rFont val="標楷體"/>
        <family val="4"/>
        <charset val="136"/>
      </rPr>
      <t>四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避險之金融資產</t>
    </r>
    <phoneticPr fontId="2" type="noConversion"/>
  </si>
  <si>
    <r>
      <t>(</t>
    </r>
    <r>
      <rPr>
        <b/>
        <sz val="14"/>
        <rFont val="標楷體"/>
        <family val="4"/>
        <charset val="136"/>
      </rPr>
      <t>五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採用權益法之投資</t>
    </r>
    <phoneticPr fontId="2" type="noConversion"/>
  </si>
  <si>
    <t>註：本表之金融資產評價方式，按照會計準則規定處理，其中第(一)、(二)類按公允價值評價，第(三)類按攤銷後成本法評價。</t>
    <phoneticPr fontId="2" type="noConversion"/>
  </si>
  <si>
    <r>
      <t>(</t>
    </r>
    <r>
      <rPr>
        <b/>
        <sz val="14"/>
        <rFont val="標楷體"/>
        <family val="4"/>
        <charset val="136"/>
      </rPr>
      <t>三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按攤銷後成本衡量之金融資產</t>
    </r>
    <phoneticPr fontId="2" type="noConversion"/>
  </si>
  <si>
    <t>十六、按攤銷後成本衡量之金融負債</t>
    <phoneticPr fontId="2" type="noConversion"/>
  </si>
  <si>
    <r>
      <t>114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>12</t>
    </r>
    <r>
      <rPr>
        <b/>
        <sz val="11"/>
        <rFont val="標楷體"/>
        <family val="4"/>
        <charset val="136"/>
      </rPr>
      <t>月底</t>
    </r>
    <phoneticPr fontId="2" type="noConversion"/>
  </si>
  <si>
    <r>
      <t>114</t>
    </r>
    <r>
      <rPr>
        <b/>
        <sz val="11"/>
        <color indexed="8"/>
        <rFont val="標楷體"/>
        <family val="4"/>
        <charset val="136"/>
      </rPr>
      <t>年底</t>
    </r>
  </si>
  <si>
    <t>單位：新台幣千元(千元以下四捨五入)</t>
  </si>
  <si>
    <r>
      <t>填</t>
    </r>
    <r>
      <rPr>
        <b/>
        <sz val="12"/>
        <rFont val="Century Gothic"/>
        <family val="2"/>
      </rPr>
      <t xml:space="preserve">    </t>
    </r>
    <r>
      <rPr>
        <b/>
        <sz val="12"/>
        <rFont val="標楷體"/>
        <family val="4"/>
        <charset val="136"/>
      </rPr>
      <t>表</t>
    </r>
    <r>
      <rPr>
        <b/>
        <sz val="12"/>
        <rFont val="Century Gothic"/>
        <family val="2"/>
      </rPr>
      <t xml:space="preserve">    </t>
    </r>
    <r>
      <rPr>
        <b/>
        <sz val="12"/>
        <rFont val="標楷體"/>
        <family val="4"/>
        <charset val="136"/>
      </rPr>
      <t>說</t>
    </r>
    <r>
      <rPr>
        <b/>
        <sz val="12"/>
        <rFont val="Century Gothic"/>
        <family val="2"/>
      </rPr>
      <t xml:space="preserve">    </t>
    </r>
    <r>
      <rPr>
        <b/>
        <sz val="12"/>
        <rFont val="標楷體"/>
        <family val="4"/>
        <charset val="136"/>
      </rPr>
      <t>明</t>
    </r>
    <phoneticPr fontId="2" type="noConversion"/>
  </si>
  <si>
    <t>指下列一至十一大項之和</t>
  </si>
  <si>
    <t>指庫存現金（含外幣）、零用金或週轉金</t>
    <phoneticPr fontId="2" type="noConversion"/>
  </si>
  <si>
    <r>
      <t>指存於國內金融機構之存款，包括</t>
    </r>
    <r>
      <rPr>
        <sz val="11"/>
        <rFont val="Century Gothic"/>
        <family val="2"/>
      </rPr>
      <t>OBU</t>
    </r>
    <r>
      <rPr>
        <sz val="11"/>
        <rFont val="標楷體"/>
        <family val="4"/>
        <charset val="136"/>
      </rPr>
      <t>、外商銀行在台分行</t>
    </r>
    <phoneticPr fontId="2" type="noConversion"/>
  </si>
  <si>
    <t>指存於國內金融機構之新台幣定存、定儲、可轉讓定存單，及郵政定期存款</t>
    <phoneticPr fontId="2" type="noConversion"/>
  </si>
  <si>
    <t>指存於國內金融機構之外匯活期及外匯定期存款（含本項所產生之兌換損益）</t>
    <phoneticPr fontId="2" type="noConversion"/>
  </si>
  <si>
    <t>指附條件交易</t>
  </si>
  <si>
    <t>指對政府之融通，如對科學園區之預付租賃款</t>
    <phoneticPr fontId="2" type="noConversion"/>
  </si>
  <si>
    <t>指對金融機構之融通，常發生在有息關係人借貸或股東往來，而關係人是投資公司或金融機構</t>
    <phoneticPr fontId="2" type="noConversion"/>
  </si>
  <si>
    <t>指對公營事業及民營企業之融通，常發生在有息關係人借貸或股東往來，而關係人是國內企業</t>
    <phoneticPr fontId="2" type="noConversion"/>
  </si>
  <si>
    <t>指對員工、個人股東或職工福利會等之融通，常發生在有息關係人借貸或股東往來，而關係人是自然人</t>
    <phoneticPr fontId="2" type="noConversion"/>
  </si>
  <si>
    <t>指對國外之融通，可能發生在有息關係人借貸或股東往來，而關係人是國外公司或外國人</t>
    <phoneticPr fontId="2" type="noConversion"/>
  </si>
  <si>
    <t>金額</t>
    <phoneticPr fontId="2" type="noConversion"/>
  </si>
  <si>
    <r>
      <t>須以</t>
    </r>
    <r>
      <rPr>
        <sz val="11"/>
        <color indexed="10"/>
        <rFont val="標楷體"/>
        <family val="4"/>
        <charset val="136"/>
      </rPr>
      <t>毛額</t>
    </r>
    <r>
      <rPr>
        <sz val="11"/>
        <rFont val="標楷體"/>
        <family val="4"/>
        <charset val="136"/>
      </rPr>
      <t>填列，不扣除備抵呆帳</t>
    </r>
    <phoneticPr fontId="2" type="noConversion"/>
  </si>
  <si>
    <t>單位：新台幣千元(千元以下四捨五入)</t>
    <phoneticPr fontId="2" type="noConversion"/>
  </si>
  <si>
    <r>
      <rPr>
        <b/>
        <sz val="14"/>
        <rFont val="Times New Roman"/>
        <family val="1"/>
      </rPr>
      <t>114</t>
    </r>
    <r>
      <rPr>
        <b/>
        <sz val="14"/>
        <rFont val="標楷體"/>
        <family val="4"/>
        <charset val="136"/>
      </rPr>
      <t>年底合</t>
    </r>
    <r>
      <rPr>
        <b/>
        <sz val="14"/>
        <rFont val="標楷體"/>
        <family val="4"/>
        <charset val="136"/>
      </rPr>
      <t>計</t>
    </r>
    <phoneticPr fontId="2" type="noConversion"/>
  </si>
  <si>
    <r>
      <t xml:space="preserve">              </t>
    </r>
    <r>
      <rPr>
        <u/>
        <sz val="16"/>
        <rFont val="Times New Roman"/>
        <family val="1"/>
      </rPr>
      <t xml:space="preserve"> 115</t>
    </r>
    <r>
      <rPr>
        <u/>
        <sz val="16"/>
        <rFont val="標楷體"/>
        <family val="4"/>
        <charset val="136"/>
      </rPr>
      <t>年證券公司資金狀況調查表</t>
    </r>
    <phoneticPr fontId="2" type="noConversion"/>
  </si>
  <si>
    <t xml:space="preserve"> </t>
    <phoneticPr fontId="2" type="noConversion"/>
  </si>
  <si>
    <r>
      <t xml:space="preserve">                              </t>
    </r>
    <r>
      <rPr>
        <sz val="12"/>
        <rFont val="標楷體"/>
        <family val="4"/>
        <charset val="136"/>
      </rPr>
      <t>中央銀行經濟研究處聯絡電話：（</t>
    </r>
    <r>
      <rPr>
        <sz val="12"/>
        <rFont val="Times New Roman"/>
        <family val="1"/>
      </rPr>
      <t>02</t>
    </r>
    <r>
      <rPr>
        <sz val="12"/>
        <rFont val="標楷體"/>
        <family val="4"/>
        <charset val="136"/>
      </rPr>
      <t>）</t>
    </r>
    <r>
      <rPr>
        <sz val="12"/>
        <rFont val="Times New Roman"/>
        <family val="1"/>
      </rPr>
      <t>23571766</t>
    </r>
    <phoneticPr fontId="2" type="noConversion"/>
  </si>
  <si>
    <r>
      <t xml:space="preserve">  e-mail</t>
    </r>
    <r>
      <rPr>
        <sz val="12"/>
        <color rgb="FFFF0000"/>
        <rFont val="細明體"/>
        <family val="1"/>
        <charset val="136"/>
      </rPr>
      <t>：</t>
    </r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</si>
  <si>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電話</t>
    </r>
    <r>
      <rPr>
        <sz val="12"/>
        <color rgb="FFFF0000"/>
        <rFont val="細明體"/>
        <family val="1"/>
        <charset val="136"/>
      </rPr>
      <t>：</t>
    </r>
    <r>
      <rPr>
        <sz val="12"/>
        <color indexed="10"/>
        <rFont val="Times New Roman"/>
        <family val="1"/>
      </rPr>
      <t xml:space="preserve">         </t>
    </r>
    <phoneticPr fontId="2" type="noConversion"/>
  </si>
  <si>
    <t xml:space="preserve"> 填表人：</t>
    <phoneticPr fontId="2" type="noConversion"/>
  </si>
  <si>
    <r>
      <rPr>
        <sz val="12"/>
        <color indexed="10"/>
        <rFont val="標楷體"/>
        <family val="4"/>
        <charset val="136"/>
      </rPr>
      <t>業務主管</t>
    </r>
    <r>
      <rPr>
        <sz val="12"/>
        <color rgb="FFFF0000"/>
        <rFont val="細明體"/>
        <family val="1"/>
        <charset val="136"/>
      </rPr>
      <t>：</t>
    </r>
    <r>
      <rPr>
        <sz val="12"/>
        <color indexed="10"/>
        <rFont val="Times New Roman"/>
        <family val="1"/>
      </rPr>
      <t xml:space="preserve">    </t>
    </r>
    <phoneticPr fontId="2" type="noConversion"/>
  </si>
  <si>
    <r>
      <t>指存於國內金融機構之新台幣支票存款、活存、活儲、</t>
    </r>
    <r>
      <rPr>
        <sz val="11"/>
        <color rgb="FFFF0000"/>
        <rFont val="標楷體"/>
        <family val="4"/>
        <charset val="136"/>
      </rPr>
      <t>在途存款</t>
    </r>
    <r>
      <rPr>
        <sz val="11"/>
        <rFont val="標楷體"/>
        <family val="4"/>
        <charset val="136"/>
      </rPr>
      <t>、郵政劃撥及存簿存款、</t>
    </r>
    <r>
      <rPr>
        <sz val="11"/>
        <color rgb="FFFF0000"/>
        <rFont val="標楷體"/>
        <family val="4"/>
        <charset val="136"/>
      </rPr>
      <t>備償專戶</t>
    </r>
    <phoneticPr fontId="2" type="noConversion"/>
  </si>
  <si>
    <r>
      <rPr>
        <b/>
        <sz val="11"/>
        <rFont val="標楷體"/>
        <family val="4"/>
        <charset val="136"/>
      </rPr>
      <t>指本項下</t>
    </r>
    <r>
      <rPr>
        <b/>
        <sz val="11"/>
        <rFont val="Times New Roman"/>
        <family val="1"/>
      </rPr>
      <t>1</t>
    </r>
    <r>
      <rPr>
        <b/>
        <sz val="11"/>
        <rFont val="標楷體"/>
        <family val="4"/>
        <charset val="136"/>
      </rPr>
      <t>至</t>
    </r>
    <r>
      <rPr>
        <b/>
        <sz val="11"/>
        <rFont val="Times New Roman"/>
        <family val="1"/>
      </rPr>
      <t>5</t>
    </r>
    <r>
      <rPr>
        <b/>
        <sz val="11"/>
        <rFont val="標楷體"/>
        <family val="4"/>
        <charset val="136"/>
      </rPr>
      <t>細項之和</t>
    </r>
    <r>
      <rPr>
        <b/>
        <sz val="11"/>
        <color indexed="10"/>
        <rFont val="標楷體"/>
        <family val="4"/>
        <charset val="136"/>
      </rPr>
      <t>（計息）</t>
    </r>
    <phoneticPr fontId="2" type="noConversion"/>
  </si>
  <si>
    <r>
      <rPr>
        <b/>
        <sz val="10"/>
        <rFont val="標楷體"/>
        <family val="4"/>
        <charset val="136"/>
      </rPr>
      <t>指本項下</t>
    </r>
    <r>
      <rPr>
        <b/>
        <sz val="10"/>
        <rFont val="Times New Roman"/>
        <family val="1"/>
      </rPr>
      <t>1</t>
    </r>
    <r>
      <rPr>
        <b/>
        <sz val="10"/>
        <rFont val="標楷體"/>
        <family val="4"/>
        <charset val="136"/>
      </rPr>
      <t>至</t>
    </r>
    <r>
      <rPr>
        <b/>
        <sz val="10"/>
        <rFont val="Times New Roman"/>
        <family val="1"/>
      </rPr>
      <t>5</t>
    </r>
    <r>
      <rPr>
        <b/>
        <sz val="10"/>
        <rFont val="標楷體"/>
        <family val="4"/>
        <charset val="136"/>
      </rPr>
      <t>細項之和，減「備抵呆帳」後之淨額</t>
    </r>
    <r>
      <rPr>
        <b/>
        <sz val="10"/>
        <color indexed="10"/>
        <rFont val="標楷體"/>
        <family val="4"/>
        <charset val="136"/>
      </rPr>
      <t>（不計息）</t>
    </r>
    <phoneticPr fontId="2" type="noConversion"/>
  </si>
  <si>
    <r>
      <rPr>
        <sz val="11"/>
        <rFont val="標楷體"/>
        <family val="4"/>
        <charset val="136"/>
      </rPr>
      <t>指持有國內票券金融公司或銀行承銷之商業本票、持有經銀行承兌之國內匯票</t>
    </r>
    <phoneticPr fontId="2" type="noConversion"/>
  </si>
  <si>
    <r>
      <rPr>
        <sz val="11"/>
        <rFont val="標楷體"/>
        <family val="4"/>
        <charset val="136"/>
      </rPr>
      <t>指持有我國各級政府發行之公債及財政部發行之國庫券</t>
    </r>
    <phoneticPr fontId="2" type="noConversion"/>
  </si>
  <si>
    <r>
      <rPr>
        <sz val="11"/>
        <rFont val="標楷體"/>
        <family val="4"/>
        <charset val="136"/>
      </rPr>
      <t>指持有企業發行之國內公司債</t>
    </r>
    <phoneticPr fontId="2" type="noConversion"/>
  </si>
  <si>
    <r>
      <rPr>
        <sz val="11"/>
        <rFont val="標楷體"/>
        <family val="4"/>
        <charset val="136"/>
      </rPr>
      <t>指持有國內銀行發行之一年期以上金融債券</t>
    </r>
  </si>
  <si>
    <r>
      <rPr>
        <sz val="11"/>
        <rFont val="標楷體"/>
        <family val="4"/>
        <charset val="136"/>
      </rPr>
      <t>指持有國內證券投資信託公司及信託業發行之共同基金，包括債券基金、股票基金、貨幣市埸基金等</t>
    </r>
    <phoneticPr fontId="2" type="noConversion"/>
  </si>
  <si>
    <r>
      <rPr>
        <sz val="11"/>
        <rFont val="標楷體"/>
        <family val="4"/>
        <charset val="136"/>
      </rPr>
      <t>指持有國內公、民營企業及金融機構之股權</t>
    </r>
    <phoneticPr fontId="2" type="noConversion"/>
  </si>
  <si>
    <r>
      <rPr>
        <sz val="11"/>
        <rFont val="標楷體"/>
        <family val="4"/>
        <charset val="136"/>
      </rPr>
      <t>指持有國內發行之選擇權、認購權證、期貨、連動式債券、結構債券及結構型存款等</t>
    </r>
    <phoneticPr fontId="2" type="noConversion"/>
  </si>
  <si>
    <r>
      <rPr>
        <sz val="11"/>
        <rFont val="標楷體"/>
        <family val="4"/>
        <charset val="136"/>
      </rPr>
      <t>指持有黃金、寶石、古董、藝術品、紀念幣、高爾夫球證及團體保險解約價值等保值資產</t>
    </r>
    <phoneticPr fontId="2" type="noConversion"/>
  </si>
  <si>
    <r>
      <rPr>
        <b/>
        <sz val="11"/>
        <rFont val="標楷體"/>
        <family val="4"/>
        <charset val="136"/>
      </rPr>
      <t>七、國內投資性不動產及閒置資產</t>
    </r>
    <phoneticPr fontId="2" type="noConversion"/>
  </si>
  <si>
    <r>
      <rPr>
        <sz val="11"/>
        <rFont val="標楷體"/>
        <family val="4"/>
        <charset val="136"/>
      </rPr>
      <t>指企業存放在國外的各類存款</t>
    </r>
  </si>
  <si>
    <r>
      <rPr>
        <sz val="11"/>
        <rFont val="標楷體"/>
        <family val="4"/>
        <charset val="136"/>
      </rPr>
      <t>指持有國外發行之選擇權、認購權證、期貨、連動式債券及結構債券等</t>
    </r>
  </si>
  <si>
    <r>
      <rPr>
        <sz val="11"/>
        <rFont val="標楷體"/>
        <family val="4"/>
        <charset val="136"/>
      </rPr>
      <t>指國外不動產投資</t>
    </r>
  </si>
  <si>
    <r>
      <rPr>
        <b/>
        <sz val="11"/>
        <rFont val="標楷體"/>
        <family val="4"/>
        <charset val="136"/>
      </rPr>
      <t>十、不動產、廠房及設備淨額</t>
    </r>
    <phoneticPr fontId="2" type="noConversion"/>
  </si>
  <si>
    <r>
      <rPr>
        <b/>
        <sz val="11"/>
        <rFont val="標楷體"/>
        <family val="4"/>
        <charset val="136"/>
      </rPr>
      <t>十一、無形資產、生物資產、遞延資產及用品盤存</t>
    </r>
    <phoneticPr fontId="2" type="noConversion"/>
  </si>
  <si>
    <r>
      <t xml:space="preserve">  </t>
    </r>
    <r>
      <rPr>
        <b/>
        <sz val="11"/>
        <color indexed="10"/>
        <rFont val="標楷體"/>
        <family val="4"/>
        <charset val="136"/>
      </rPr>
      <t>減：備抵呆帳</t>
    </r>
    <r>
      <rPr>
        <b/>
        <sz val="11"/>
        <color indexed="10"/>
        <rFont val="Times New Roman"/>
        <family val="1"/>
      </rPr>
      <t>(</t>
    </r>
    <r>
      <rPr>
        <b/>
        <sz val="11"/>
        <color indexed="10"/>
        <rFont val="標楷體"/>
        <family val="4"/>
        <charset val="136"/>
      </rPr>
      <t>請填正數</t>
    </r>
    <r>
      <rPr>
        <b/>
        <sz val="11"/>
        <color indexed="10"/>
        <rFont val="Times New Roman"/>
        <family val="1"/>
      </rPr>
      <t>)</t>
    </r>
    <phoneticPr fontId="2" type="noConversion"/>
  </si>
  <si>
    <r>
      <rPr>
        <sz val="11"/>
        <rFont val="標楷體"/>
        <family val="4"/>
        <charset val="136"/>
      </rPr>
      <t>指本項下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至</t>
    </r>
    <r>
      <rPr>
        <sz val="11"/>
        <rFont val="Times New Roman"/>
        <family val="1"/>
      </rPr>
      <t>9</t>
    </r>
    <r>
      <rPr>
        <sz val="11"/>
        <rFont val="標楷體"/>
        <family val="4"/>
        <charset val="136"/>
      </rPr>
      <t>細項之和</t>
    </r>
    <phoneticPr fontId="2" type="noConversion"/>
  </si>
  <si>
    <r>
      <rPr>
        <sz val="11"/>
        <rFont val="標楷體"/>
        <family val="4"/>
        <charset val="136"/>
      </rPr>
      <t>指持有國內信託業發行之受益證券或資產基礎證券，包括不動產證券化商品（</t>
    </r>
    <r>
      <rPr>
        <sz val="11"/>
        <rFont val="Times New Roman"/>
        <family val="1"/>
      </rPr>
      <t>REITs</t>
    </r>
    <r>
      <rPr>
        <sz val="11"/>
        <rFont val="標楷體"/>
        <family val="4"/>
        <charset val="136"/>
      </rPr>
      <t>、</t>
    </r>
    <r>
      <rPr>
        <sz val="11"/>
        <rFont val="Times New Roman"/>
        <family val="1"/>
      </rPr>
      <t>REATs</t>
    </r>
    <r>
      <rPr>
        <sz val="11"/>
        <rFont val="標楷體"/>
        <family val="4"/>
        <charset val="136"/>
      </rPr>
      <t>）、金融資產證券化商品、資產基礎商業本票（</t>
    </r>
    <r>
      <rPr>
        <sz val="11"/>
        <rFont val="Times New Roman"/>
        <family val="1"/>
      </rPr>
      <t>ABCP</t>
    </r>
    <r>
      <rPr>
        <sz val="11"/>
        <rFont val="標楷體"/>
        <family val="4"/>
        <charset val="136"/>
      </rPr>
      <t>）等</t>
    </r>
    <phoneticPr fontId="2" type="noConversion"/>
  </si>
  <si>
    <r>
      <rPr>
        <sz val="11"/>
        <rFont val="標楷體"/>
        <family val="4"/>
        <charset val="136"/>
      </rPr>
      <t>指本項下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至</t>
    </r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細項（各項含所產生之匯率換算調整數及評價調整）之和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</si>
  <si>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國外直接投資（持股在</t>
    </r>
    <r>
      <rPr>
        <sz val="11"/>
        <rFont val="Times New Roman"/>
        <family val="1"/>
      </rPr>
      <t>10%</t>
    </r>
    <r>
      <rPr>
        <sz val="11"/>
        <rFont val="標楷體"/>
        <family val="4"/>
        <charset val="136"/>
      </rPr>
      <t>以上）</t>
    </r>
    <phoneticPr fontId="2" type="noConversion"/>
  </si>
  <si>
    <r>
      <rPr>
        <sz val="11"/>
        <rFont val="標楷體"/>
        <family val="4"/>
        <charset val="136"/>
      </rPr>
      <t>指在國外創設新公司、分公司，或轉投資公司且</t>
    </r>
    <r>
      <rPr>
        <sz val="11"/>
        <color indexed="10"/>
        <rFont val="標楷體"/>
        <family val="4"/>
        <charset val="136"/>
      </rPr>
      <t>持股在</t>
    </r>
    <r>
      <rPr>
        <sz val="11"/>
        <color indexed="10"/>
        <rFont val="Times New Roman"/>
        <family val="1"/>
      </rPr>
      <t>10%</t>
    </r>
    <r>
      <rPr>
        <sz val="11"/>
        <color indexed="10"/>
        <rFont val="標楷體"/>
        <family val="4"/>
        <charset val="136"/>
      </rPr>
      <t>以上</t>
    </r>
    <phoneticPr fontId="2" type="noConversion"/>
  </si>
  <si>
    <r>
      <rPr>
        <sz val="11"/>
        <rFont val="標楷體"/>
        <family val="4"/>
        <charset val="136"/>
      </rPr>
      <t>指投資國外發行之有價證券（含債券、共同基金、持股</t>
    </r>
    <r>
      <rPr>
        <sz val="11"/>
        <rFont val="Times New Roman"/>
        <family val="1"/>
      </rPr>
      <t>10%</t>
    </r>
    <r>
      <rPr>
        <sz val="11"/>
        <rFont val="標楷體"/>
        <family val="4"/>
        <charset val="136"/>
      </rPr>
      <t>以下之股票等）。有關境外機構發行之共同基金名單請參照「基金資訊觀測站」</t>
    </r>
    <phoneticPr fontId="2" type="noConversion"/>
  </si>
  <si>
    <r>
      <rPr>
        <sz val="11"/>
        <rFont val="標楷體"/>
        <family val="4"/>
        <charset val="136"/>
      </rPr>
      <t>指本項下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及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細項之和</t>
    </r>
    <phoneticPr fontId="2" type="noConversion"/>
  </si>
  <si>
    <r>
      <rPr>
        <sz val="11"/>
        <rFont val="標楷體"/>
        <family val="4"/>
        <charset val="136"/>
      </rPr>
      <t>為應收款項之減項，</t>
    </r>
    <r>
      <rPr>
        <sz val="11"/>
        <color rgb="FFFF0000"/>
        <rFont val="標楷體"/>
        <family val="4"/>
        <charset val="136"/>
      </rPr>
      <t>前面不須加負號</t>
    </r>
    <phoneticPr fontId="2" type="noConversion"/>
  </si>
  <si>
    <t>指非營業用之出租或閒置資產，及建設公司之營建推案（待售房地、營建用地、在建房地）</t>
  </si>
  <si>
    <t>指扣除備抵跌價損失後之淨額，預購原物料請填附表1</t>
    <phoneticPr fontId="2" type="noConversion"/>
  </si>
  <si>
    <r>
      <rPr>
        <sz val="11"/>
        <rFont val="標楷體"/>
        <family val="4"/>
        <charset val="136"/>
      </rPr>
      <t>指營業用之土地淨額，包含土地重估增值，</t>
    </r>
    <r>
      <rPr>
        <sz val="11"/>
        <color indexed="10"/>
        <rFont val="標楷體"/>
        <family val="4"/>
        <charset val="136"/>
      </rPr>
      <t>土地改良物</t>
    </r>
    <r>
      <rPr>
        <sz val="11"/>
        <rFont val="標楷體"/>
        <family val="4"/>
        <charset val="136"/>
      </rPr>
      <t>請填建築物、廠房及設備淨額</t>
    </r>
    <phoneticPr fontId="2" type="noConversion"/>
  </si>
  <si>
    <r>
      <rPr>
        <sz val="11"/>
        <rFont val="標楷體"/>
        <family val="4"/>
        <charset val="136"/>
      </rPr>
      <t>指營業用建築物、機械設備、運輸工具及各項設備等扣除累計折舊後淨額，</t>
    </r>
    <r>
      <rPr>
        <sz val="11"/>
        <color indexed="10"/>
        <rFont val="標楷體"/>
        <family val="4"/>
        <charset val="136"/>
      </rPr>
      <t>預付購置設備款</t>
    </r>
    <r>
      <rPr>
        <sz val="11"/>
        <rFont val="標楷體"/>
        <family val="1"/>
        <charset val="136"/>
      </rPr>
      <t>請填附表</t>
    </r>
    <r>
      <rPr>
        <sz val="11"/>
        <rFont val="Times New Roman"/>
        <family val="1"/>
      </rPr>
      <t>1</t>
    </r>
    <phoneticPr fontId="2" type="noConversion"/>
  </si>
  <si>
    <r>
      <rPr>
        <sz val="11"/>
        <rFont val="標楷體"/>
        <family val="4"/>
        <charset val="136"/>
      </rPr>
      <t>包括</t>
    </r>
    <r>
      <rPr>
        <sz val="11"/>
        <color indexed="10"/>
        <rFont val="標楷體"/>
        <family val="4"/>
        <charset val="136"/>
      </rPr>
      <t>未攤銷費用</t>
    </r>
    <r>
      <rPr>
        <sz val="11"/>
        <rFont val="標楷體"/>
        <family val="4"/>
        <charset val="136"/>
      </rPr>
      <t>、商譽、牲畜、林木、經濟作物、開辦費、租賃權益、地上權、權利金、</t>
    </r>
    <r>
      <rPr>
        <sz val="11"/>
        <color indexed="10"/>
        <rFont val="標楷體"/>
        <family val="4"/>
        <charset val="136"/>
      </rPr>
      <t>使用權資產</t>
    </r>
    <r>
      <rPr>
        <sz val="11"/>
        <rFont val="標楷體"/>
        <family val="4"/>
        <charset val="136"/>
      </rPr>
      <t>、遞延貸項、遞延費用、遞延退休金成本、遞延兌換損失、未實現售後租回損失、電腦軟體及用品盤存等</t>
    </r>
    <phoneticPr fontId="2" type="noConversion"/>
  </si>
  <si>
    <r>
      <rPr>
        <sz val="12"/>
        <color indexed="10"/>
        <rFont val="標楷體"/>
        <family val="4"/>
        <charset val="136"/>
      </rPr>
      <t>業務主管：</t>
    </r>
    <r>
      <rPr>
        <sz val="12"/>
        <color indexed="10"/>
        <rFont val="Times New Roman"/>
        <family val="1"/>
      </rPr>
      <t xml:space="preserve">  </t>
    </r>
    <phoneticPr fontId="2" type="noConversion"/>
  </si>
  <si>
    <r>
      <t xml:space="preserve"> </t>
    </r>
    <r>
      <rPr>
        <sz val="12"/>
        <color indexed="10"/>
        <rFont val="標楷體"/>
        <family val="4"/>
        <charset val="136"/>
      </rPr>
      <t>填表人</t>
    </r>
    <r>
      <rPr>
        <sz val="12"/>
        <color rgb="FFFF0000"/>
        <rFont val="細明體"/>
        <family val="1"/>
        <charset val="136"/>
      </rPr>
      <t>：</t>
    </r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</si>
  <si>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電話：</t>
    </r>
    <r>
      <rPr>
        <sz val="12"/>
        <color indexed="10"/>
        <rFont val="Times New Roman"/>
        <family val="1"/>
      </rPr>
      <t xml:space="preserve">           </t>
    </r>
    <phoneticPr fontId="2" type="noConversion"/>
  </si>
  <si>
    <r>
      <t>e-mail</t>
    </r>
    <r>
      <rPr>
        <sz val="12"/>
        <color rgb="FFFF0000"/>
        <rFont val="細明體"/>
        <family val="1"/>
        <charset val="136"/>
      </rPr>
      <t>：</t>
    </r>
    <r>
      <rPr>
        <sz val="12"/>
        <color indexed="10"/>
        <rFont val="Times New Roman"/>
        <family val="1"/>
      </rPr>
      <t xml:space="preserve">           </t>
    </r>
    <phoneticPr fontId="2" type="noConversion"/>
  </si>
  <si>
    <r>
      <rPr>
        <sz val="14"/>
        <color rgb="FFFF0000"/>
        <rFont val="標楷體"/>
        <family val="4"/>
        <charset val="136"/>
      </rPr>
      <t>填表</t>
    </r>
    <r>
      <rPr>
        <sz val="14"/>
        <color indexed="10"/>
        <rFont val="標楷體"/>
        <family val="4"/>
        <charset val="136"/>
      </rPr>
      <t xml:space="preserve">人：  </t>
    </r>
    <phoneticPr fontId="2" type="noConversion"/>
  </si>
  <si>
    <r>
      <rPr>
        <sz val="14"/>
        <color indexed="10"/>
        <rFont val="標楷體"/>
        <family val="4"/>
        <charset val="136"/>
      </rPr>
      <t>電話：</t>
    </r>
    <phoneticPr fontId="2" type="noConversion"/>
  </si>
  <si>
    <r>
      <rPr>
        <sz val="14"/>
        <color rgb="FFFF0000"/>
        <rFont val="標楷體"/>
        <family val="4"/>
        <charset val="136"/>
      </rPr>
      <t>業務主管：</t>
    </r>
    <r>
      <rPr>
        <sz val="14"/>
        <color indexed="10"/>
        <rFont val="Times New Roman"/>
        <family val="1"/>
      </rPr>
      <t xml:space="preserve">   </t>
    </r>
    <phoneticPr fontId="2" type="noConversion"/>
  </si>
  <si>
    <r>
      <t xml:space="preserve">  e-mail</t>
    </r>
    <r>
      <rPr>
        <sz val="14"/>
        <color rgb="FFFF0000"/>
        <rFont val="標楷體"/>
        <family val="4"/>
        <charset val="136"/>
      </rPr>
      <t>：</t>
    </r>
    <r>
      <rPr>
        <sz val="14"/>
        <color indexed="10"/>
        <rFont val="Times New Roman"/>
        <family val="1"/>
      </rPr>
      <t xml:space="preserve">           </t>
    </r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</si>
  <si>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樣</t>
    </r>
    <r>
      <rPr>
        <sz val="12"/>
        <color indexed="10"/>
        <rFont val="Times New Roman"/>
        <family val="1"/>
      </rPr>
      <t xml:space="preserve"> </t>
    </r>
    <r>
      <rPr>
        <sz val="12"/>
        <color indexed="10"/>
        <rFont val="標楷體"/>
        <family val="4"/>
        <charset val="136"/>
      </rPr>
      <t>本</t>
    </r>
    <r>
      <rPr>
        <sz val="12"/>
        <color indexed="10"/>
        <rFont val="Times New Roman"/>
        <family val="1"/>
      </rPr>
      <t xml:space="preserve"> </t>
    </r>
    <r>
      <rPr>
        <sz val="12"/>
        <color indexed="10"/>
        <rFont val="標楷體"/>
        <family val="4"/>
        <charset val="136"/>
      </rPr>
      <t>編</t>
    </r>
    <r>
      <rPr>
        <sz val="12"/>
        <color indexed="10"/>
        <rFont val="Times New Roman"/>
        <family val="1"/>
      </rPr>
      <t xml:space="preserve"> </t>
    </r>
    <r>
      <rPr>
        <sz val="12"/>
        <color indexed="10"/>
        <rFont val="標楷體"/>
        <family val="4"/>
        <charset val="136"/>
      </rPr>
      <t>號：</t>
    </r>
    <phoneticPr fontId="2" type="noConversion"/>
  </si>
  <si>
    <r>
      <t xml:space="preserve">   </t>
    </r>
    <r>
      <rPr>
        <sz val="12"/>
        <color rgb="FFFF0000"/>
        <rFont val="標楷體"/>
        <family val="4"/>
        <charset val="136"/>
      </rPr>
      <t>公司名稱：</t>
    </r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</si>
  <si>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樣</t>
    </r>
    <r>
      <rPr>
        <sz val="12"/>
        <color indexed="10"/>
        <rFont val="Times New Roman"/>
        <family val="1"/>
      </rPr>
      <t xml:space="preserve"> </t>
    </r>
    <r>
      <rPr>
        <sz val="12"/>
        <color indexed="10"/>
        <rFont val="標楷體"/>
        <family val="4"/>
        <charset val="136"/>
      </rPr>
      <t>本</t>
    </r>
    <r>
      <rPr>
        <sz val="12"/>
        <color indexed="10"/>
        <rFont val="Times New Roman"/>
        <family val="1"/>
      </rPr>
      <t xml:space="preserve"> </t>
    </r>
    <r>
      <rPr>
        <sz val="12"/>
        <color indexed="10"/>
        <rFont val="標楷體"/>
        <family val="4"/>
        <charset val="136"/>
      </rPr>
      <t>編</t>
    </r>
    <r>
      <rPr>
        <sz val="12"/>
        <color indexed="10"/>
        <rFont val="Times New Roman"/>
        <family val="1"/>
      </rPr>
      <t xml:space="preserve"> </t>
    </r>
    <r>
      <rPr>
        <sz val="12"/>
        <color indexed="10"/>
        <rFont val="標楷體"/>
        <family val="4"/>
        <charset val="136"/>
      </rPr>
      <t>號</t>
    </r>
    <r>
      <rPr>
        <sz val="12"/>
        <color rgb="FFFF0000"/>
        <rFont val="細明體"/>
        <family val="1"/>
        <charset val="136"/>
      </rPr>
      <t>：</t>
    </r>
    <phoneticPr fontId="2" type="noConversion"/>
  </si>
  <si>
    <r>
      <t xml:space="preserve">  </t>
    </r>
    <r>
      <rPr>
        <sz val="14"/>
        <color indexed="10"/>
        <rFont val="標楷體"/>
        <family val="4"/>
        <charset val="136"/>
      </rPr>
      <t>樣本編號</t>
    </r>
    <r>
      <rPr>
        <sz val="14"/>
        <color rgb="FFFF0000"/>
        <rFont val="細明體"/>
        <family val="1"/>
        <charset val="136"/>
      </rPr>
      <t>：</t>
    </r>
    <r>
      <rPr>
        <sz val="14"/>
        <color indexed="10"/>
        <rFont val="Times New Roman"/>
        <family val="1"/>
      </rPr>
      <t xml:space="preserve">  </t>
    </r>
    <phoneticPr fontId="2" type="noConversion"/>
  </si>
  <si>
    <r>
      <t xml:space="preserve">  </t>
    </r>
    <r>
      <rPr>
        <sz val="14"/>
        <color indexed="10"/>
        <rFont val="標楷體"/>
        <family val="4"/>
        <charset val="136"/>
      </rPr>
      <t>樣本編號</t>
    </r>
    <r>
      <rPr>
        <sz val="14"/>
        <color rgb="FFFF0000"/>
        <rFont val="細明體"/>
        <family val="1"/>
        <charset val="136"/>
      </rPr>
      <t>：</t>
    </r>
    <r>
      <rPr>
        <sz val="14"/>
        <color indexed="10"/>
        <rFont val="Times New Roman"/>
        <family val="1"/>
      </rPr>
      <t xml:space="preserve"> </t>
    </r>
    <phoneticPr fontId="2" type="noConversion"/>
  </si>
  <si>
    <r>
      <rPr>
        <sz val="11"/>
        <rFont val="標楷體"/>
        <family val="4"/>
        <charset val="136"/>
      </rPr>
      <t>指下列一至十八大項之和</t>
    </r>
    <phoneticPr fontId="2" type="noConversion"/>
  </si>
  <si>
    <r>
      <rPr>
        <sz val="11"/>
        <rFont val="標楷體"/>
        <family val="4"/>
        <charset val="136"/>
      </rPr>
      <t>指向國內金融機構之借款，包括</t>
    </r>
    <r>
      <rPr>
        <sz val="11"/>
        <rFont val="Times New Roman"/>
        <family val="1"/>
      </rPr>
      <t>OBU</t>
    </r>
    <r>
      <rPr>
        <sz val="11"/>
        <rFont val="標楷體"/>
        <family val="4"/>
        <charset val="136"/>
      </rPr>
      <t>、外商銀行在台分行、金融租賃公司等；或關係人為投資公司</t>
    </r>
    <phoneticPr fontId="2" type="noConversion"/>
  </si>
  <si>
    <r>
      <rPr>
        <sz val="11"/>
        <rFont val="標楷體"/>
        <family val="4"/>
        <charset val="136"/>
      </rPr>
      <t>指本項下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至</t>
    </r>
    <r>
      <rPr>
        <sz val="11"/>
        <rFont val="Times New Roman"/>
        <family val="1"/>
      </rPr>
      <t>3</t>
    </r>
    <r>
      <rPr>
        <sz val="11"/>
        <rFont val="標楷體"/>
        <family val="4"/>
        <charset val="136"/>
      </rPr>
      <t>細項之和</t>
    </r>
    <r>
      <rPr>
        <sz val="11"/>
        <color indexed="10"/>
        <rFont val="標楷體"/>
        <family val="4"/>
        <charset val="136"/>
      </rPr>
      <t>（計息）</t>
    </r>
    <phoneticPr fontId="2" type="noConversion"/>
  </si>
  <si>
    <r>
      <rPr>
        <sz val="11"/>
        <rFont val="標楷體"/>
        <family val="4"/>
        <charset val="136"/>
      </rPr>
      <t>指政府（如行政院開發基金、中小企業發展基金）委託銀行貸放之各種政策性貸款（風險由政府承擔）</t>
    </r>
    <phoneticPr fontId="2" type="noConversion"/>
  </si>
  <si>
    <r>
      <rPr>
        <sz val="11"/>
        <rFont val="標楷體"/>
        <family val="4"/>
        <charset val="136"/>
      </rPr>
      <t>指吸收員工存款、個人股東往來（計息）、向職工福利會借款或民間標會</t>
    </r>
    <phoneticPr fontId="2" type="noConversion"/>
  </si>
  <si>
    <r>
      <rPr>
        <sz val="11"/>
        <rFont val="標楷體"/>
        <family val="4"/>
        <charset val="136"/>
      </rPr>
      <t>指附條件交易（證券期貨業）</t>
    </r>
    <phoneticPr fontId="2" type="noConversion"/>
  </si>
  <si>
    <r>
      <rPr>
        <sz val="11"/>
        <rFont val="標楷體"/>
        <family val="4"/>
        <charset val="136"/>
      </rPr>
      <t>指本項下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至</t>
    </r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細項之和</t>
    </r>
    <r>
      <rPr>
        <sz val="11"/>
        <color indexed="10"/>
        <rFont val="標楷體"/>
        <family val="4"/>
        <charset val="136"/>
      </rPr>
      <t>（不計息）</t>
    </r>
    <phoneticPr fontId="2" type="noConversion"/>
  </si>
  <si>
    <t>常發生在有息關係人借貸或股東往來，且該關係人為國內企業</t>
    <phoneticPr fontId="2" type="noConversion"/>
  </si>
  <si>
    <t>指向國外（含本國銀行海外分行）之借款，可能發生在有息關係人借貸或股東往來，且該關係人是國外公司或外國人</t>
    <phoneticPr fontId="2" type="noConversion"/>
  </si>
  <si>
    <r>
      <rPr>
        <sz val="11"/>
        <rFont val="標楷體"/>
        <family val="4"/>
        <charset val="136"/>
      </rPr>
      <t>請先將應付及預收款項明細資料填入附表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中，並註明其項目名稱，明細表各部門合計金額會自動連結至本欄各項</t>
    </r>
  </si>
  <si>
    <r>
      <rPr>
        <sz val="11"/>
        <rFont val="標楷體"/>
        <family val="4"/>
        <charset val="136"/>
      </rPr>
      <t>指發行經票券金融公司或銀行保證之商業本票未償還餘額（扣除未攤銷折價）、開立經銀行承兌之國內匯票餘額（扣除未攤銷折價）</t>
    </r>
    <phoneticPr fontId="2" type="noConversion"/>
  </si>
  <si>
    <r>
      <rPr>
        <sz val="11"/>
        <rFont val="標楷體"/>
        <family val="4"/>
        <charset val="136"/>
      </rPr>
      <t>指企業在國內發行之公司債未償還餘額（扣除未攤銷折價）</t>
    </r>
  </si>
  <si>
    <r>
      <rPr>
        <sz val="11"/>
        <rFont val="標楷體"/>
        <family val="4"/>
        <charset val="136"/>
      </rPr>
      <t>指企業在國外發行之公司債等有價證券未償還餘額（扣除未攤銷折價）</t>
    </r>
  </si>
  <si>
    <r>
      <rPr>
        <sz val="11"/>
        <rFont val="標楷體"/>
        <family val="4"/>
        <charset val="136"/>
      </rPr>
      <t>包含各種損失準備、售後租回準備、</t>
    </r>
    <r>
      <rPr>
        <sz val="11"/>
        <color indexed="10"/>
        <rFont val="標楷體"/>
        <family val="4"/>
        <charset val="136"/>
      </rPr>
      <t>長期股權投資貸餘</t>
    </r>
    <r>
      <rPr>
        <sz val="11"/>
        <rFont val="標楷體"/>
        <family val="4"/>
        <charset val="136"/>
      </rPr>
      <t>等</t>
    </r>
    <phoneticPr fontId="2" type="noConversion"/>
  </si>
  <si>
    <r>
      <rPr>
        <sz val="11"/>
        <rFont val="標楷體"/>
        <family val="4"/>
        <charset val="136"/>
      </rPr>
      <t>指辦理土地重估，依法提列之增值稅準備，如</t>
    </r>
    <r>
      <rPr>
        <sz val="11"/>
        <color indexed="10"/>
        <rFont val="標楷體"/>
        <family val="4"/>
        <charset val="136"/>
      </rPr>
      <t>遞延所得稅中有，須拆出</t>
    </r>
    <phoneticPr fontId="2" type="noConversion"/>
  </si>
  <si>
    <r>
      <rPr>
        <sz val="11"/>
        <rFont val="標楷體"/>
        <family val="4"/>
        <charset val="136"/>
      </rPr>
      <t>因辦理資產證券化於帳上所產生之負債</t>
    </r>
  </si>
  <si>
    <r>
      <rPr>
        <sz val="11"/>
        <rFont val="標楷體"/>
        <family val="4"/>
        <charset val="136"/>
      </rPr>
      <t>指</t>
    </r>
    <r>
      <rPr>
        <sz val="11"/>
        <color indexed="10"/>
        <rFont val="標楷體"/>
        <family val="4"/>
        <charset val="136"/>
      </rPr>
      <t>未實現利益</t>
    </r>
    <r>
      <rPr>
        <sz val="11"/>
        <rFont val="標楷體"/>
        <family val="4"/>
        <charset val="136"/>
      </rPr>
      <t>及</t>
    </r>
    <r>
      <rPr>
        <sz val="11"/>
        <color indexed="10"/>
        <rFont val="標楷體"/>
        <family val="4"/>
        <charset val="136"/>
      </rPr>
      <t>合約負債中遞延收入部分、租賃負債等</t>
    </r>
    <phoneticPr fontId="2" type="noConversion"/>
  </si>
  <si>
    <r>
      <rPr>
        <sz val="11"/>
        <rFont val="標楷體"/>
        <family val="4"/>
        <charset val="136"/>
      </rPr>
      <t>與財報上之會計項目一致</t>
    </r>
  </si>
  <si>
    <r>
      <rPr>
        <sz val="11"/>
        <rFont val="標楷體"/>
        <family val="4"/>
        <charset val="136"/>
      </rPr>
      <t>指無法歸入以上項目之金融負債，</t>
    </r>
    <r>
      <rPr>
        <sz val="11"/>
        <color indexed="10"/>
        <rFont val="標楷體"/>
        <family val="4"/>
        <charset val="136"/>
      </rPr>
      <t>金額小且重要性低</t>
    </r>
    <r>
      <rPr>
        <sz val="11"/>
        <rFont val="標楷體"/>
        <family val="4"/>
        <charset val="136"/>
      </rPr>
      <t>，如其他金融負債－其他</t>
    </r>
    <phoneticPr fontId="2" type="noConversion"/>
  </si>
  <si>
    <r>
      <rPr>
        <sz val="11"/>
        <rFont val="標楷體"/>
        <family val="4"/>
        <charset val="136"/>
      </rPr>
      <t>指下列一及二大項之和（本項金額如為負值，請在數字前加負號）</t>
    </r>
    <phoneticPr fontId="2" type="noConversion"/>
  </si>
  <si>
    <r>
      <rPr>
        <sz val="11"/>
        <rFont val="標楷體"/>
        <family val="4"/>
        <charset val="136"/>
      </rPr>
      <t>指本項下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至</t>
    </r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細項之和</t>
    </r>
    <r>
      <rPr>
        <sz val="11"/>
        <color indexed="10"/>
        <rFont val="標楷體"/>
        <family val="4"/>
        <charset val="136"/>
      </rPr>
      <t>（本項明細不包括負債性質之特別股，請依據出資對象分別填列）</t>
    </r>
    <phoneticPr fontId="2" type="noConversion"/>
  </si>
  <si>
    <r>
      <rPr>
        <sz val="11"/>
        <rFont val="標楷體"/>
        <family val="4"/>
        <charset val="136"/>
      </rPr>
      <t>包括政府基金，如國安基金及行政院國家發展基金等</t>
    </r>
    <phoneticPr fontId="2" type="noConversion"/>
  </si>
  <si>
    <r>
      <rPr>
        <sz val="11"/>
        <rFont val="標楷體"/>
        <family val="4"/>
        <charset val="136"/>
      </rPr>
      <t>包括</t>
    </r>
    <r>
      <rPr>
        <b/>
        <sz val="11"/>
        <color indexed="10"/>
        <rFont val="標楷體"/>
        <family val="4"/>
        <charset val="136"/>
      </rPr>
      <t>投資公司</t>
    </r>
    <r>
      <rPr>
        <sz val="11"/>
        <rFont val="標楷體"/>
        <family val="4"/>
        <charset val="136"/>
      </rPr>
      <t>、勞保基金、勞退基金、退輔基金等</t>
    </r>
    <phoneticPr fontId="2" type="noConversion"/>
  </si>
  <si>
    <r>
      <rPr>
        <sz val="11"/>
        <rFont val="標楷體"/>
        <family val="4"/>
        <charset val="136"/>
      </rPr>
      <t>（</t>
    </r>
    <r>
      <rPr>
        <sz val="11"/>
        <color rgb="FFFF0000"/>
        <rFont val="標楷體"/>
        <family val="4"/>
        <charset val="136"/>
      </rPr>
      <t>淨確定福利資產或負債</t>
    </r>
    <r>
      <rPr>
        <sz val="11"/>
        <rFont val="標楷體"/>
        <family val="4"/>
        <charset val="136"/>
      </rPr>
      <t>，歸在</t>
    </r>
    <r>
      <rPr>
        <sz val="11"/>
        <color rgb="FFFF0000"/>
        <rFont val="標楷體"/>
        <family val="4"/>
        <charset val="136"/>
      </rPr>
      <t>附表</t>
    </r>
    <r>
      <rPr>
        <sz val="11"/>
        <color rgb="FFFF0000"/>
        <rFont val="Times New Roman"/>
        <family val="1"/>
      </rPr>
      <t>1</t>
    </r>
    <r>
      <rPr>
        <sz val="11"/>
        <rFont val="標楷體"/>
        <family val="4"/>
        <charset val="136"/>
      </rPr>
      <t>之個人及非營利團體部門）</t>
    </r>
    <phoneticPr fontId="2" type="noConversion"/>
  </si>
  <si>
    <r>
      <rPr>
        <sz val="11"/>
        <rFont val="標楷體"/>
        <family val="4"/>
        <charset val="136"/>
      </rPr>
      <t>包括民間財團法人</t>
    </r>
  </si>
  <si>
    <r>
      <rPr>
        <sz val="11"/>
        <rFont val="標楷體"/>
        <family val="4"/>
        <charset val="136"/>
      </rPr>
      <t>股本以外之權益項目均填在此，含資本公積、法定公積、特別公積、累積盈虧、庫藏股及累積換算調整數、金融商品未實現損益等。【本項金額如為負值，請在數字前加負號】</t>
    </r>
    <phoneticPr fontId="2" type="noConversion"/>
  </si>
  <si>
    <r>
      <rPr>
        <sz val="11"/>
        <rFont val="標楷體"/>
        <family val="4"/>
        <charset val="136"/>
      </rPr>
      <t>來自國外政府、企業或個人（含華僑）之出資，包括以存託憑證（</t>
    </r>
    <r>
      <rPr>
        <sz val="11"/>
        <rFont val="Times New Roman"/>
        <family val="1"/>
      </rPr>
      <t>GDR</t>
    </r>
    <r>
      <rPr>
        <sz val="11"/>
        <rFont val="標楷體"/>
        <family val="4"/>
        <charset val="136"/>
      </rPr>
      <t>、</t>
    </r>
    <r>
      <rPr>
        <sz val="11"/>
        <rFont val="Times New Roman"/>
        <family val="1"/>
      </rPr>
      <t>ADR</t>
    </r>
    <r>
      <rPr>
        <sz val="11"/>
        <rFont val="標楷體"/>
        <family val="4"/>
        <charset val="136"/>
      </rPr>
      <t>）至海外發行部分</t>
    </r>
    <phoneticPr fontId="2" type="noConversion"/>
  </si>
  <si>
    <r>
      <t>一、商業授信</t>
    </r>
    <r>
      <rPr>
        <b/>
        <sz val="12"/>
        <color rgb="FFFF0000"/>
        <rFont val="標楷體"/>
        <family val="4"/>
        <charset val="136"/>
      </rPr>
      <t>毛額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
</t>
    </r>
    <r>
      <rPr>
        <b/>
        <sz val="10"/>
        <rFont val="標楷體"/>
        <family val="4"/>
        <charset val="136"/>
      </rPr>
      <t>（與商品</t>
    </r>
    <r>
      <rPr>
        <b/>
        <sz val="10"/>
        <rFont val="新細明體"/>
        <family val="1"/>
        <charset val="136"/>
      </rPr>
      <t>、</t>
    </r>
    <r>
      <rPr>
        <b/>
        <sz val="10"/>
        <rFont val="標楷體"/>
        <family val="4"/>
        <charset val="136"/>
      </rPr>
      <t>服務銷售</t>
    </r>
    <r>
      <rPr>
        <b/>
        <u/>
        <sz val="10"/>
        <rFont val="標楷體"/>
        <family val="4"/>
        <charset val="136"/>
      </rPr>
      <t>直接相關</t>
    </r>
    <r>
      <rPr>
        <b/>
        <sz val="10"/>
        <rFont val="標楷體"/>
        <family val="4"/>
        <charset val="136"/>
      </rPr>
      <t>的應收及預付款項</t>
    </r>
    <r>
      <rPr>
        <b/>
        <sz val="10"/>
        <rFont val="新細明體"/>
        <family val="1"/>
        <charset val="136"/>
      </rPr>
      <t>；</t>
    </r>
    <r>
      <rPr>
        <b/>
        <u/>
        <sz val="10"/>
        <rFont val="標楷體"/>
        <family val="4"/>
        <charset val="136"/>
      </rPr>
      <t>不</t>
    </r>
    <r>
      <rPr>
        <b/>
        <sz val="10"/>
        <rFont val="標楷體"/>
        <family val="4"/>
        <charset val="136"/>
      </rPr>
      <t>扣除備抵呆帳，</t>
    </r>
    <r>
      <rPr>
        <b/>
        <u/>
        <sz val="10"/>
        <rFont val="標楷體"/>
        <family val="4"/>
        <charset val="136"/>
      </rPr>
      <t>但扣除</t>
    </r>
    <r>
      <rPr>
        <b/>
        <sz val="10"/>
        <rFont val="標楷體"/>
        <family val="4"/>
        <charset val="136"/>
      </rPr>
      <t xml:space="preserve">銷貨退回及折讓）
</t>
    </r>
    <phoneticPr fontId="2" type="noConversion"/>
  </si>
  <si>
    <t>應收保證金</t>
    <phoneticPr fontId="2" type="noConversion"/>
  </si>
  <si>
    <r>
      <rPr>
        <sz val="10"/>
        <rFont val="標楷體"/>
        <family val="4"/>
        <charset val="136"/>
      </rPr>
      <t>其他應收款</t>
    </r>
    <r>
      <rPr>
        <sz val="10"/>
        <rFont val="Times New Roman"/>
        <family val="1"/>
      </rPr>
      <t/>
    </r>
    <phoneticPr fontId="2" type="noConversion"/>
  </si>
  <si>
    <r>
      <rPr>
        <sz val="10"/>
        <rFont val="標楷體"/>
        <family val="4"/>
        <charset val="136"/>
      </rPr>
      <t>暫付款、預付款</t>
    </r>
    <r>
      <rPr>
        <sz val="10"/>
        <rFont val="Times New Roman"/>
        <family val="1"/>
      </rPr>
      <t/>
    </r>
    <phoneticPr fontId="2" type="noConversion"/>
  </si>
  <si>
    <t>預付款項</t>
    <phoneticPr fontId="2" type="noConversion"/>
  </si>
  <si>
    <r>
      <rPr>
        <sz val="10"/>
        <rFont val="標楷體"/>
        <family val="4"/>
        <charset val="136"/>
      </rPr>
      <t>應收利息</t>
    </r>
  </si>
  <si>
    <r>
      <rPr>
        <sz val="10"/>
        <rFont val="標楷體"/>
        <family val="4"/>
        <charset val="136"/>
      </rPr>
      <t>暫付款、預付款</t>
    </r>
    <phoneticPr fontId="2" type="noConversion"/>
  </si>
  <si>
    <r>
      <rPr>
        <sz val="10"/>
        <rFont val="標楷體"/>
        <family val="4"/>
        <charset val="136"/>
      </rPr>
      <t>代收承銷股款</t>
    </r>
  </si>
  <si>
    <r>
      <rPr>
        <sz val="10"/>
        <rFont val="標楷體"/>
        <family val="4"/>
        <charset val="136"/>
      </rPr>
      <t>應收收益</t>
    </r>
    <phoneticPr fontId="2" type="noConversion"/>
  </si>
  <si>
    <r>
      <rPr>
        <sz val="10"/>
        <rFont val="標楷體"/>
        <family val="4"/>
        <charset val="136"/>
      </rPr>
      <t>存入保證金</t>
    </r>
    <phoneticPr fontId="2" type="noConversion"/>
  </si>
  <si>
    <t>應付融券保證及擔保價款</t>
    <phoneticPr fontId="2" type="noConversion"/>
  </si>
  <si>
    <r>
      <rPr>
        <sz val="10"/>
        <rFont val="標楷體"/>
        <family val="4"/>
        <charset val="136"/>
      </rPr>
      <t>應付利息</t>
    </r>
    <r>
      <rPr>
        <sz val="10"/>
        <rFont val="Times New Roman"/>
        <family val="1"/>
      </rPr>
      <t>-ECB</t>
    </r>
    <phoneticPr fontId="2" type="noConversion"/>
  </si>
  <si>
    <r>
      <rPr>
        <sz val="10"/>
        <rFont val="標楷體"/>
        <family val="4"/>
        <charset val="136"/>
      </rPr>
      <t>融券保證金</t>
    </r>
  </si>
  <si>
    <r>
      <rPr>
        <sz val="10"/>
        <rFont val="標楷體"/>
        <family val="4"/>
        <charset val="136"/>
      </rPr>
      <t>其他應付及預收</t>
    </r>
    <phoneticPr fontId="2" type="noConversion"/>
  </si>
  <si>
    <t>預收款、代收款</t>
    <phoneticPr fontId="2" type="noConversion"/>
  </si>
  <si>
    <t>應付利息</t>
    <phoneticPr fontId="2" type="noConversion"/>
  </si>
  <si>
    <r>
      <rPr>
        <sz val="10"/>
        <rFont val="標楷體"/>
        <family val="4"/>
        <charset val="136"/>
      </rPr>
      <t>應付利息</t>
    </r>
    <phoneticPr fontId="2" type="noConversion"/>
  </si>
  <si>
    <t>其他應付款</t>
    <phoneticPr fontId="2" type="noConversion"/>
  </si>
  <si>
    <r>
      <t xml:space="preserve">                           </t>
    </r>
    <r>
      <rPr>
        <u/>
        <sz val="16"/>
        <rFont val="Times New Roman"/>
        <family val="1"/>
      </rPr>
      <t xml:space="preserve"> 115</t>
    </r>
    <r>
      <rPr>
        <u/>
        <sz val="16"/>
        <rFont val="標楷體"/>
        <family val="4"/>
        <charset val="136"/>
      </rPr>
      <t>年證券公司資金狀況調查表(續)</t>
    </r>
    <phoneticPr fontId="2" type="noConversion"/>
  </si>
  <si>
    <t>合約負債</t>
  </si>
  <si>
    <t>暫付款、預付款</t>
  </si>
  <si>
    <t>存入保證金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</si>
</sst>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9" formatCode="#,##0_ "/>
    <numFmt numFmtId="202" formatCode="_-* #,##0;\-* #,##0;_-* &quot; &quot;??_-;_-@_-"/>
    <numFmt numFmtId="204" formatCode="#,##0_);[Red]\-#,##0;\ ;"/>
    <numFmt numFmtId="205" formatCode="#,###;[Red]\-#,###;;"/>
    <numFmt numFmtId="206" formatCode="_-* #,##0.00;\-* #,##0.00;_-* &quot;&quot;??_-;_-@_-"/>
  </numFmts>
  <fonts count="102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color indexed="10"/>
      <name val="Times New Roman"/>
      <family val="1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b/>
      <sz val="11"/>
      <name val="標楷體"/>
      <family val="4"/>
      <charset val="136"/>
    </font>
    <font>
      <sz val="9"/>
      <color indexed="81"/>
      <name val="新細明體"/>
      <family val="1"/>
      <charset val="136"/>
    </font>
    <font>
      <sz val="9"/>
      <color indexed="10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6"/>
      <name val="標楷體"/>
      <family val="4"/>
      <charset val="136"/>
    </font>
    <font>
      <u/>
      <sz val="16"/>
      <name val="標楷體"/>
      <family val="4"/>
      <charset val="136"/>
    </font>
    <font>
      <b/>
      <sz val="10"/>
      <name val="標楷體"/>
      <family val="4"/>
      <charset val="136"/>
    </font>
    <font>
      <sz val="12"/>
      <color indexed="10"/>
      <name val="標楷體"/>
      <family val="4"/>
      <charset val="136"/>
    </font>
    <font>
      <sz val="10"/>
      <color indexed="10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</font>
    <font>
      <sz val="10"/>
      <color indexed="8"/>
      <name val="標楷體"/>
      <family val="4"/>
      <charset val="136"/>
    </font>
    <font>
      <sz val="8"/>
      <color indexed="8"/>
      <name val="Times New Roman"/>
      <family val="1"/>
    </font>
    <font>
      <b/>
      <sz val="9"/>
      <name val="Times New Roman"/>
      <family val="1"/>
    </font>
    <font>
      <b/>
      <sz val="12"/>
      <color indexed="10"/>
      <name val="標楷體"/>
      <family val="4"/>
      <charset val="136"/>
    </font>
    <font>
      <b/>
      <sz val="10"/>
      <color indexed="10"/>
      <name val="Times New Roman"/>
      <family val="1"/>
    </font>
    <font>
      <b/>
      <sz val="11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1"/>
      <name val="新細明體"/>
      <family val="1"/>
      <charset val="136"/>
    </font>
    <font>
      <b/>
      <sz val="8"/>
      <color indexed="8"/>
      <name val="Times New Roman"/>
      <family val="1"/>
    </font>
    <font>
      <b/>
      <sz val="14"/>
      <name val="標楷體"/>
      <family val="4"/>
      <charset val="136"/>
    </font>
    <font>
      <sz val="9"/>
      <color indexed="12"/>
      <name val="新細明體"/>
      <family val="1"/>
      <charset val="136"/>
    </font>
    <font>
      <b/>
      <sz val="11"/>
      <color indexed="8"/>
      <name val="標楷體"/>
      <family val="4"/>
      <charset val="136"/>
    </font>
    <font>
      <sz val="11"/>
      <color indexed="10"/>
      <name val="Times New Roman"/>
      <family val="1"/>
    </font>
    <font>
      <b/>
      <sz val="10"/>
      <color indexed="8"/>
      <name val="標楷體"/>
      <family val="4"/>
      <charset val="136"/>
    </font>
    <font>
      <sz val="18"/>
      <name val="Times New Roman"/>
      <family val="1"/>
    </font>
    <font>
      <b/>
      <sz val="8"/>
      <name val="Times New Roman"/>
      <family val="1"/>
    </font>
    <font>
      <sz val="13"/>
      <color indexed="8"/>
      <name val="Times New Roman"/>
      <family val="1"/>
    </font>
    <font>
      <b/>
      <sz val="8"/>
      <color indexed="10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20"/>
      <name val="標楷體"/>
      <family val="4"/>
      <charset val="136"/>
    </font>
    <font>
      <b/>
      <sz val="20"/>
      <name val="Times New Roman"/>
      <family val="1"/>
    </font>
    <font>
      <u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b/>
      <sz val="11"/>
      <color indexed="8"/>
      <name val="Times New Roman"/>
      <family val="1"/>
    </font>
    <font>
      <sz val="10"/>
      <color indexed="10"/>
      <name val="細明體"/>
      <family val="3"/>
      <charset val="136"/>
    </font>
    <font>
      <sz val="11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indexed="8"/>
      <name val="Times New Roman"/>
      <family val="1"/>
    </font>
    <font>
      <b/>
      <u/>
      <sz val="10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6"/>
      <name val="新細明體"/>
      <family val="1"/>
      <charset val="136"/>
    </font>
    <font>
      <sz val="14"/>
      <color indexed="10"/>
      <name val="Times New Roman"/>
      <family val="1"/>
    </font>
    <font>
      <sz val="14"/>
      <color indexed="10"/>
      <name val="標楷體"/>
      <family val="4"/>
      <charset val="136"/>
    </font>
    <font>
      <b/>
      <sz val="14"/>
      <color indexed="8"/>
      <name val="Times New Roman"/>
      <family val="1"/>
    </font>
    <font>
      <sz val="10"/>
      <name val="標楷體"/>
      <family val="4"/>
      <charset val="136"/>
    </font>
    <font>
      <b/>
      <sz val="10"/>
      <color indexed="10"/>
      <name val="標楷體"/>
      <family val="4"/>
      <charset val="136"/>
    </font>
    <font>
      <b/>
      <sz val="10.5"/>
      <name val="標楷體"/>
      <family val="4"/>
      <charset val="136"/>
    </font>
    <font>
      <b/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11"/>
      <color indexed="8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sz val="13"/>
      <name val="標楷體"/>
      <family val="4"/>
      <charset val="136"/>
    </font>
    <font>
      <sz val="13"/>
      <name val="Times New Roman"/>
      <family val="1"/>
    </font>
    <font>
      <sz val="13"/>
      <name val="Century Gothic"/>
      <family val="2"/>
    </font>
    <font>
      <b/>
      <sz val="11"/>
      <color indexed="10"/>
      <name val="標楷體"/>
      <family val="4"/>
      <charset val="136"/>
    </font>
    <font>
      <b/>
      <sz val="11"/>
      <color indexed="10"/>
      <name val="Times New Roman"/>
      <family val="1"/>
    </font>
    <font>
      <b/>
      <sz val="11"/>
      <color indexed="10"/>
      <name val="標楷體"/>
      <family val="4"/>
      <charset val="136"/>
    </font>
    <font>
      <b/>
      <sz val="12"/>
      <name val="Century Gothic"/>
      <family val="2"/>
    </font>
    <font>
      <sz val="11"/>
      <color indexed="8"/>
      <name val="標楷體"/>
      <family val="4"/>
      <charset val="136"/>
    </font>
    <font>
      <sz val="11"/>
      <color indexed="10"/>
      <name val="標楷體"/>
      <family val="4"/>
      <charset val="136"/>
    </font>
    <font>
      <sz val="11"/>
      <color indexed="10"/>
      <name val="標楷體"/>
      <family val="4"/>
      <charset val="136"/>
    </font>
    <font>
      <sz val="9"/>
      <color indexed="81"/>
      <name val="Times New Roman"/>
      <family val="1"/>
    </font>
    <font>
      <sz val="14"/>
      <color rgb="FFFF0000"/>
      <name val="Times New Roman"/>
      <family val="1"/>
    </font>
    <font>
      <sz val="12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細明體"/>
      <family val="1"/>
      <charset val="136"/>
    </font>
    <font>
      <sz val="12"/>
      <color indexed="10"/>
      <name val="Times New Roman"/>
      <family val="4"/>
      <charset val="136"/>
    </font>
    <font>
      <sz val="11"/>
      <color rgb="FFFF0000"/>
      <name val="標楷體"/>
      <family val="4"/>
      <charset val="136"/>
    </font>
    <font>
      <sz val="11"/>
      <name val="Times New Roman"/>
      <family val="4"/>
      <charset val="136"/>
    </font>
    <font>
      <sz val="11"/>
      <name val="標楷體"/>
      <family val="1"/>
      <charset val="136"/>
    </font>
    <font>
      <sz val="11"/>
      <color rgb="FFFF0000"/>
      <name val="Times New Roman"/>
      <family val="1"/>
    </font>
    <font>
      <sz val="14"/>
      <color rgb="FFFF0000"/>
      <name val="細明體"/>
      <family val="1"/>
      <charset val="136"/>
    </font>
    <font>
      <sz val="10"/>
      <color indexed="8"/>
      <name val="Times New Roman"/>
      <family val="1"/>
    </font>
    <font>
      <sz val="10"/>
      <name val="Book Antiqua"/>
      <family val="1"/>
    </font>
    <font>
      <sz val="10"/>
      <name val="Times New Roman"/>
      <family val="4"/>
      <charset val="136"/>
    </font>
    <font>
      <sz val="12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DEBD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10"/>
      </left>
      <right/>
      <top/>
      <bottom style="hair">
        <color indexed="64"/>
      </bottom>
      <diagonal/>
    </border>
    <border>
      <left style="medium">
        <color indexed="10"/>
      </left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/>
      <top style="hair">
        <color indexed="64"/>
      </top>
      <bottom style="medium">
        <color indexed="10"/>
      </bottom>
      <diagonal/>
    </border>
    <border>
      <left style="medium">
        <color indexed="10"/>
      </left>
      <right/>
      <top style="hair">
        <color indexed="8"/>
      </top>
      <bottom style="hair">
        <color indexed="64"/>
      </bottom>
      <diagonal/>
    </border>
    <border>
      <left style="medium">
        <color indexed="10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1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10"/>
      </bottom>
      <diagonal/>
    </border>
    <border>
      <left/>
      <right/>
      <top style="hair">
        <color indexed="64"/>
      </top>
      <bottom style="medium">
        <color indexed="10"/>
      </bottom>
      <diagonal/>
    </border>
    <border>
      <left/>
      <right style="thin">
        <color indexed="64"/>
      </right>
      <top style="hair">
        <color indexed="64"/>
      </top>
      <bottom style="medium">
        <color indexed="10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medium">
        <color indexed="10"/>
      </right>
      <top style="hair">
        <color indexed="8"/>
      </top>
      <bottom style="hair">
        <color indexed="64"/>
      </bottom>
      <diagonal/>
    </border>
    <border>
      <left/>
      <right style="medium">
        <color indexed="10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10"/>
      </top>
      <bottom style="hair">
        <color indexed="64"/>
      </bottom>
      <diagonal/>
    </border>
    <border>
      <left/>
      <right style="medium">
        <color indexed="10"/>
      </right>
      <top/>
      <bottom/>
      <diagonal/>
    </border>
    <border>
      <left style="thin">
        <color indexed="64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1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1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10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medium">
        <color indexed="1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dotted">
        <color indexed="64"/>
      </top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dotted">
        <color indexed="64"/>
      </top>
      <bottom style="medium">
        <color rgb="FFFF0000"/>
      </bottom>
      <diagonal/>
    </border>
    <border>
      <left/>
      <right/>
      <top/>
      <bottom style="thin">
        <color rgb="FFFF0000"/>
      </bottom>
      <diagonal/>
    </border>
    <border>
      <left style="medium">
        <color rgb="FFFF0000"/>
      </left>
      <right style="thin">
        <color indexed="64"/>
      </right>
      <top/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rgb="FFFF000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rgb="FFFF0000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 style="thin">
        <color indexed="64"/>
      </right>
      <top style="hair">
        <color indexed="64"/>
      </top>
      <bottom style="medium">
        <color rgb="FFFF0000"/>
      </bottom>
      <diagonal/>
    </border>
    <border>
      <left/>
      <right style="medium">
        <color indexed="10"/>
      </right>
      <top style="hair">
        <color indexed="64"/>
      </top>
      <bottom style="medium">
        <color rgb="FFFF0000"/>
      </bottom>
      <diagonal/>
    </border>
    <border>
      <left/>
      <right style="thin">
        <color theme="1"/>
      </right>
      <top/>
      <bottom/>
      <diagonal/>
    </border>
    <border>
      <left style="medium">
        <color rgb="FFFF0000"/>
      </left>
      <right/>
      <top style="medium">
        <color rgb="FFFF0000"/>
      </top>
      <bottom style="hair">
        <color indexed="64"/>
      </bottom>
      <diagonal/>
    </border>
    <border>
      <left/>
      <right/>
      <top style="medium">
        <color rgb="FFFF0000"/>
      </top>
      <bottom style="hair">
        <color indexed="64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indexed="1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hair">
        <color indexed="8"/>
      </bottom>
      <diagonal/>
    </border>
    <border>
      <left/>
      <right/>
      <top style="medium">
        <color rgb="FFFF0000"/>
      </top>
      <bottom style="hair">
        <color indexed="8"/>
      </bottom>
      <diagonal/>
    </border>
    <border>
      <left/>
      <right style="medium">
        <color rgb="FFFF0000"/>
      </right>
      <top style="medium">
        <color rgb="FFFF0000"/>
      </top>
      <bottom style="hair">
        <color indexed="8"/>
      </bottom>
      <diagonal/>
    </border>
    <border>
      <left style="thin">
        <color indexed="64"/>
      </left>
      <right/>
      <top style="medium">
        <color rgb="FFFF0000"/>
      </top>
      <bottom style="thin">
        <color theme="1"/>
      </bottom>
      <diagonal/>
    </border>
    <border>
      <left/>
      <right/>
      <top style="medium">
        <color rgb="FFFF0000"/>
      </top>
      <bottom style="thin">
        <color theme="1"/>
      </bottom>
      <diagonal/>
    </border>
    <border>
      <left/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medium">
        <color rgb="FFFF0000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thin">
        <color theme="1"/>
      </bottom>
      <diagonal/>
    </border>
    <border>
      <left style="hair">
        <color indexed="64"/>
      </left>
      <right style="thin">
        <color indexed="64"/>
      </right>
      <top style="medium">
        <color rgb="FFFF0000"/>
      </top>
      <bottom style="thin">
        <color theme="1"/>
      </bottom>
      <diagonal/>
    </border>
    <border>
      <left/>
      <right style="medium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rgb="FFFF0000"/>
      </bottom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3">
    <xf numFmtId="0" fontId="0" fillId="0" borderId="1"/>
    <xf numFmtId="0" fontId="1" fillId="0" borderId="1"/>
    <xf numFmtId="0" fontId="15" fillId="0" borderId="0" applyNumberFormat="0" applyFill="0" applyBorder="0" applyAlignment="0" applyProtection="0">
      <alignment vertical="top"/>
      <protection locked="0"/>
    </xf>
  </cellStyleXfs>
  <cellXfs count="515">
    <xf numFmtId="0" fontId="0" fillId="0" borderId="1" xfId="0"/>
    <xf numFmtId="3" fontId="3" fillId="2" borderId="2" xfId="0" applyNumberFormat="1" applyFont="1" applyFill="1" applyBorder="1" applyAlignment="1" applyProtection="1">
      <alignment vertical="center"/>
      <protection locked="0"/>
    </xf>
    <xf numFmtId="3" fontId="3" fillId="2" borderId="3" xfId="0" applyNumberFormat="1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Border="1" applyAlignment="1" applyProtection="1">
      <alignment vertical="center"/>
      <protection locked="0"/>
    </xf>
    <xf numFmtId="49" fontId="25" fillId="2" borderId="0" xfId="0" applyNumberFormat="1" applyFont="1" applyFill="1" applyBorder="1" applyAlignment="1" applyProtection="1">
      <alignment horizontal="right" vertical="center"/>
    </xf>
    <xf numFmtId="49" fontId="19" fillId="2" borderId="0" xfId="0" applyNumberFormat="1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179" fontId="31" fillId="2" borderId="5" xfId="0" applyNumberFormat="1" applyFont="1" applyFill="1" applyBorder="1" applyAlignment="1">
      <alignment horizontal="centerContinuous" vertical="center"/>
    </xf>
    <xf numFmtId="0" fontId="21" fillId="2" borderId="0" xfId="0" applyFont="1" applyFill="1" applyBorder="1" applyAlignment="1">
      <alignment vertical="center"/>
    </xf>
    <xf numFmtId="0" fontId="22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49" fontId="25" fillId="2" borderId="0" xfId="0" applyNumberFormat="1" applyFont="1" applyFill="1" applyBorder="1" applyAlignment="1" applyProtection="1">
      <alignment vertical="center"/>
      <protection locked="0"/>
    </xf>
    <xf numFmtId="179" fontId="4" fillId="2" borderId="0" xfId="0" applyNumberFormat="1" applyFont="1" applyFill="1" applyBorder="1" applyAlignment="1">
      <alignment vertical="center"/>
    </xf>
    <xf numFmtId="179" fontId="5" fillId="2" borderId="0" xfId="0" applyNumberFormat="1" applyFont="1" applyFill="1" applyBorder="1" applyAlignment="1">
      <alignment vertical="center"/>
    </xf>
    <xf numFmtId="0" fontId="25" fillId="0" borderId="0" xfId="0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vertical="center"/>
      <protection locked="0"/>
    </xf>
    <xf numFmtId="49" fontId="25" fillId="0" borderId="0" xfId="0" applyNumberFormat="1" applyFont="1" applyFill="1" applyBorder="1" applyAlignment="1" applyProtection="1">
      <alignment horizontal="center" vertical="center"/>
      <protection locked="0"/>
    </xf>
    <xf numFmtId="179" fontId="22" fillId="0" borderId="0" xfId="0" applyNumberFormat="1" applyFont="1" applyFill="1" applyBorder="1" applyAlignment="1" applyProtection="1">
      <alignment vertical="center"/>
      <protection locked="0"/>
    </xf>
    <xf numFmtId="179" fontId="8" fillId="0" borderId="0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>
      <alignment vertical="center"/>
    </xf>
    <xf numFmtId="0" fontId="22" fillId="2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horizontal="right" vertical="center"/>
    </xf>
    <xf numFmtId="0" fontId="51" fillId="0" borderId="0" xfId="0" applyFont="1" applyBorder="1"/>
    <xf numFmtId="0" fontId="40" fillId="0" borderId="0" xfId="0" applyFont="1" applyBorder="1"/>
    <xf numFmtId="0" fontId="40" fillId="0" borderId="0" xfId="0" applyFont="1" applyFill="1" applyBorder="1"/>
    <xf numFmtId="0" fontId="22" fillId="0" borderId="0" xfId="0" applyFont="1" applyFill="1" applyBorder="1"/>
    <xf numFmtId="0" fontId="20" fillId="0" borderId="0" xfId="0" applyFont="1" applyFill="1" applyBorder="1" applyAlignment="1">
      <alignment horizontal="center" vertical="top"/>
    </xf>
    <xf numFmtId="0" fontId="22" fillId="0" borderId="0" xfId="0" applyFont="1" applyBorder="1" applyAlignment="1">
      <alignment vertical="top"/>
    </xf>
    <xf numFmtId="0" fontId="22" fillId="0" borderId="0" xfId="0" applyFont="1" applyBorder="1"/>
    <xf numFmtId="179" fontId="31" fillId="2" borderId="6" xfId="0" applyNumberFormat="1" applyFont="1" applyFill="1" applyBorder="1" applyAlignment="1">
      <alignment horizontal="centerContinuous" vertical="center"/>
    </xf>
    <xf numFmtId="179" fontId="31" fillId="2" borderId="7" xfId="0" applyNumberFormat="1" applyFont="1" applyFill="1" applyBorder="1" applyAlignment="1">
      <alignment horizontal="centerContinuous" vertical="center"/>
    </xf>
    <xf numFmtId="49" fontId="25" fillId="2" borderId="0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>
      <alignment vertical="center"/>
    </xf>
    <xf numFmtId="0" fontId="51" fillId="2" borderId="0" xfId="0" applyFont="1" applyFill="1" applyBorder="1" applyAlignment="1">
      <alignment vertical="center"/>
    </xf>
    <xf numFmtId="0" fontId="40" fillId="2" borderId="0" xfId="0" applyFont="1" applyFill="1" applyBorder="1" applyAlignment="1">
      <alignment vertical="center"/>
    </xf>
    <xf numFmtId="0" fontId="9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179" fontId="4" fillId="2" borderId="0" xfId="0" applyNumberFormat="1" applyFont="1" applyFill="1" applyBorder="1" applyAlignment="1" applyProtection="1">
      <alignment vertical="center"/>
    </xf>
    <xf numFmtId="179" fontId="5" fillId="2" borderId="0" xfId="0" applyNumberFormat="1" applyFont="1" applyFill="1" applyBorder="1" applyAlignment="1" applyProtection="1">
      <alignment vertical="center"/>
    </xf>
    <xf numFmtId="0" fontId="12" fillId="0" borderId="1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31" fillId="0" borderId="9" xfId="0" applyFont="1" applyFill="1" applyBorder="1" applyAlignment="1">
      <alignment horizontal="left" vertical="center"/>
    </xf>
    <xf numFmtId="0" fontId="31" fillId="0" borderId="1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31" fillId="0" borderId="11" xfId="0" applyFont="1" applyFill="1" applyBorder="1" applyAlignment="1">
      <alignment horizontal="left" vertical="center"/>
    </xf>
    <xf numFmtId="0" fontId="8" fillId="2" borderId="8" xfId="0" applyFont="1" applyFill="1" applyBorder="1" applyAlignment="1" applyProtection="1">
      <alignment horizontal="left" vertical="center"/>
    </xf>
    <xf numFmtId="0" fontId="31" fillId="2" borderId="9" xfId="0" applyFont="1" applyFill="1" applyBorder="1" applyAlignment="1" applyProtection="1">
      <alignment horizontal="left" vertical="center"/>
    </xf>
    <xf numFmtId="0" fontId="12" fillId="2" borderId="10" xfId="0" applyFont="1" applyFill="1" applyBorder="1" applyAlignment="1" applyProtection="1">
      <alignment horizontal="left" vertical="center"/>
    </xf>
    <xf numFmtId="0" fontId="31" fillId="2" borderId="10" xfId="0" applyFont="1" applyFill="1" applyBorder="1" applyAlignment="1" applyProtection="1">
      <alignment horizontal="left" vertical="center"/>
    </xf>
    <xf numFmtId="0" fontId="31" fillId="2" borderId="11" xfId="0" applyFont="1" applyFill="1" applyBorder="1" applyAlignment="1" applyProtection="1">
      <alignment horizontal="left" vertical="center"/>
    </xf>
    <xf numFmtId="0" fontId="12" fillId="2" borderId="10" xfId="0" applyFont="1" applyFill="1" applyBorder="1" applyAlignment="1" applyProtection="1">
      <alignment horizontal="left" vertical="center" wrapText="1"/>
    </xf>
    <xf numFmtId="0" fontId="12" fillId="2" borderId="11" xfId="0" applyFont="1" applyFill="1" applyBorder="1" applyAlignment="1" applyProtection="1">
      <alignment horizontal="left" vertical="center"/>
    </xf>
    <xf numFmtId="0" fontId="47" fillId="0" borderId="0" xfId="0" applyFont="1" applyFill="1" applyBorder="1" applyAlignment="1" applyProtection="1">
      <alignment horizontal="center" vertical="center"/>
      <protection locked="0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vertical="center"/>
      <protection locked="0"/>
    </xf>
    <xf numFmtId="0" fontId="40" fillId="0" borderId="0" xfId="0" applyFont="1" applyFill="1" applyBorder="1" applyAlignment="1" applyProtection="1">
      <alignment horizontal="center" vertical="center"/>
      <protection locked="0"/>
    </xf>
    <xf numFmtId="0" fontId="41" fillId="0" borderId="0" xfId="0" applyFont="1" applyFill="1" applyBorder="1" applyAlignment="1" applyProtection="1">
      <alignment vertical="center"/>
      <protection locked="0"/>
    </xf>
    <xf numFmtId="0" fontId="56" fillId="0" borderId="0" xfId="0" applyFont="1" applyFill="1" applyBorder="1" applyAlignment="1" applyProtection="1">
      <alignment vertical="center"/>
      <protection locked="0"/>
    </xf>
    <xf numFmtId="0" fontId="42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vertical="center" wrapText="1"/>
      <protection locked="0"/>
    </xf>
    <xf numFmtId="0" fontId="43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179" fontId="4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26" fillId="0" borderId="0" xfId="0" applyFont="1" applyFill="1" applyBorder="1" applyAlignment="1" applyProtection="1">
      <alignment vertical="center"/>
      <protection locked="0"/>
    </xf>
    <xf numFmtId="179" fontId="27" fillId="0" borderId="0" xfId="0" applyNumberFormat="1" applyFont="1" applyFill="1" applyBorder="1" applyAlignment="1" applyProtection="1">
      <alignment vertical="center"/>
      <protection locked="0"/>
    </xf>
    <xf numFmtId="179" fontId="34" fillId="0" borderId="0" xfId="0" applyNumberFormat="1" applyFont="1" applyFill="1" applyBorder="1" applyAlignment="1" applyProtection="1">
      <alignment vertical="center"/>
      <protection locked="0"/>
    </xf>
    <xf numFmtId="0" fontId="44" fillId="0" borderId="0" xfId="0" applyFont="1" applyFill="1" applyBorder="1" applyAlignment="1" applyProtection="1">
      <alignment vertical="center"/>
      <protection locked="0"/>
    </xf>
    <xf numFmtId="0" fontId="28" fillId="0" borderId="0" xfId="0" applyFont="1" applyFill="1" applyBorder="1" applyAlignment="1" applyProtection="1">
      <alignment vertical="center"/>
      <protection locked="0"/>
    </xf>
    <xf numFmtId="179" fontId="5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vertical="center"/>
      <protection locked="0"/>
    </xf>
    <xf numFmtId="179" fontId="51" fillId="0" borderId="13" xfId="0" applyNumberFormat="1" applyFont="1" applyFill="1" applyBorder="1" applyAlignment="1" applyProtection="1">
      <alignment vertical="center"/>
      <protection locked="0"/>
    </xf>
    <xf numFmtId="0" fontId="51" fillId="0" borderId="0" xfId="0" applyFont="1" applyFill="1" applyBorder="1" applyAlignment="1" applyProtection="1">
      <alignment vertical="center"/>
      <protection locked="0"/>
    </xf>
    <xf numFmtId="0" fontId="61" fillId="0" borderId="0" xfId="0" applyFont="1" applyFill="1" applyBorder="1" applyAlignment="1" applyProtection="1">
      <alignment vertical="center"/>
      <protection locked="0"/>
    </xf>
    <xf numFmtId="179" fontId="51" fillId="0" borderId="1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179" fontId="56" fillId="0" borderId="0" xfId="0" applyNumberFormat="1" applyFont="1" applyFill="1" applyBorder="1" applyAlignment="1" applyProtection="1">
      <alignment vertical="center"/>
      <protection locked="0"/>
    </xf>
    <xf numFmtId="179" fontId="63" fillId="0" borderId="0" xfId="0" applyNumberFormat="1" applyFont="1" applyFill="1" applyBorder="1" applyAlignment="1" applyProtection="1">
      <alignment vertical="center"/>
      <protection locked="0"/>
    </xf>
    <xf numFmtId="0" fontId="46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/>
    </xf>
    <xf numFmtId="3" fontId="28" fillId="2" borderId="0" xfId="0" applyNumberFormat="1" applyFont="1" applyFill="1" applyBorder="1" applyAlignment="1">
      <alignment vertical="center"/>
    </xf>
    <xf numFmtId="49" fontId="25" fillId="2" borderId="0" xfId="0" applyNumberFormat="1" applyFont="1" applyFill="1" applyBorder="1" applyAlignment="1" applyProtection="1">
      <alignment horizontal="left" vertical="center"/>
    </xf>
    <xf numFmtId="49" fontId="53" fillId="2" borderId="0" xfId="0" applyNumberFormat="1" applyFont="1" applyFill="1" applyBorder="1" applyAlignment="1" applyProtection="1">
      <alignment horizontal="center" vertical="center"/>
      <protection locked="0"/>
    </xf>
    <xf numFmtId="49" fontId="53" fillId="2" borderId="0" xfId="0" applyNumberFormat="1" applyFont="1" applyFill="1" applyBorder="1" applyAlignment="1" applyProtection="1">
      <alignment horizontal="left" vertical="center"/>
      <protection locked="0"/>
    </xf>
    <xf numFmtId="0" fontId="29" fillId="2" borderId="0" xfId="0" applyFont="1" applyFill="1" applyBorder="1" applyAlignment="1" applyProtection="1">
      <alignment vertical="center"/>
    </xf>
    <xf numFmtId="0" fontId="38" fillId="2" borderId="0" xfId="0" applyFont="1" applyFill="1" applyBorder="1" applyAlignment="1" applyProtection="1">
      <alignment vertical="center"/>
    </xf>
    <xf numFmtId="3" fontId="30" fillId="2" borderId="0" xfId="0" applyNumberFormat="1" applyFont="1" applyFill="1" applyBorder="1" applyAlignment="1" applyProtection="1">
      <alignment horizontal="right" vertical="center"/>
    </xf>
    <xf numFmtId="49" fontId="20" fillId="2" borderId="0" xfId="0" applyNumberFormat="1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 applyProtection="1">
      <alignment horizontal="right" vertical="center"/>
      <protection locked="0"/>
    </xf>
    <xf numFmtId="179" fontId="61" fillId="0" borderId="0" xfId="0" applyNumberFormat="1" applyFont="1" applyFill="1" applyBorder="1" applyAlignment="1" applyProtection="1">
      <alignment horizontal="right" vertical="center"/>
      <protection locked="0"/>
    </xf>
    <xf numFmtId="179" fontId="45" fillId="0" borderId="0" xfId="0" applyNumberFormat="1" applyFont="1" applyFill="1" applyBorder="1" applyAlignment="1" applyProtection="1">
      <alignment vertical="center"/>
      <protection locked="0"/>
    </xf>
    <xf numFmtId="49" fontId="61" fillId="0" borderId="0" xfId="0" applyNumberFormat="1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vertical="center"/>
    </xf>
    <xf numFmtId="0" fontId="54" fillId="0" borderId="15" xfId="0" applyFont="1" applyFill="1" applyBorder="1" applyAlignment="1">
      <alignment horizontal="center" vertical="center"/>
    </xf>
    <xf numFmtId="0" fontId="54" fillId="0" borderId="16" xfId="0" applyFont="1" applyFill="1" applyBorder="1" applyAlignment="1">
      <alignment horizontal="center" vertical="center"/>
    </xf>
    <xf numFmtId="0" fontId="7" fillId="2" borderId="12" xfId="0" applyFont="1" applyFill="1" applyBorder="1" applyAlignment="1" applyProtection="1">
      <alignment vertical="center"/>
    </xf>
    <xf numFmtId="0" fontId="12" fillId="2" borderId="17" xfId="0" applyFont="1" applyFill="1" applyBorder="1" applyAlignment="1" applyProtection="1">
      <alignment horizontal="left" vertical="center" wrapText="1"/>
    </xf>
    <xf numFmtId="179" fontId="64" fillId="0" borderId="18" xfId="0" applyNumberFormat="1" applyFont="1" applyFill="1" applyBorder="1" applyAlignment="1" applyProtection="1">
      <alignment vertical="center" shrinkToFit="1"/>
      <protection locked="0"/>
    </xf>
    <xf numFmtId="179" fontId="64" fillId="0" borderId="19" xfId="0" applyNumberFormat="1" applyFont="1" applyFill="1" applyBorder="1" applyAlignment="1" applyProtection="1">
      <alignment vertical="center" shrinkToFit="1"/>
      <protection locked="0"/>
    </xf>
    <xf numFmtId="179" fontId="4" fillId="0" borderId="19" xfId="0" applyNumberFormat="1" applyFont="1" applyFill="1" applyBorder="1" applyAlignment="1" applyProtection="1">
      <alignment vertical="center" shrinkToFit="1"/>
      <protection locked="0"/>
    </xf>
    <xf numFmtId="179" fontId="64" fillId="0" borderId="17" xfId="0" applyNumberFormat="1" applyFont="1" applyFill="1" applyBorder="1" applyAlignment="1" applyProtection="1">
      <alignment vertical="center" shrinkToFit="1"/>
      <protection locked="0"/>
    </xf>
    <xf numFmtId="179" fontId="64" fillId="0" borderId="20" xfId="0" applyNumberFormat="1" applyFont="1" applyFill="1" applyBorder="1" applyAlignment="1" applyProtection="1">
      <alignment vertical="center" shrinkToFit="1"/>
      <protection locked="0"/>
    </xf>
    <xf numFmtId="179" fontId="4" fillId="0" borderId="18" xfId="0" applyNumberFormat="1" applyFont="1" applyFill="1" applyBorder="1" applyAlignment="1" applyProtection="1">
      <alignment vertical="center" shrinkToFit="1"/>
      <protection locked="0"/>
    </xf>
    <xf numFmtId="179" fontId="4" fillId="0" borderId="17" xfId="0" applyNumberFormat="1" applyFont="1" applyFill="1" applyBorder="1" applyAlignment="1" applyProtection="1">
      <alignment vertical="center" shrinkToFit="1"/>
      <protection locked="0"/>
    </xf>
    <xf numFmtId="179" fontId="4" fillId="0" borderId="21" xfId="0" applyNumberFormat="1" applyFont="1" applyFill="1" applyBorder="1" applyAlignment="1" applyProtection="1">
      <alignment vertical="center" shrinkToFit="1"/>
      <protection locked="0"/>
    </xf>
    <xf numFmtId="179" fontId="4" fillId="0" borderId="22" xfId="0" applyNumberFormat="1" applyFont="1" applyFill="1" applyBorder="1" applyAlignment="1" applyProtection="1">
      <alignment vertical="center" shrinkToFit="1"/>
      <protection locked="0"/>
    </xf>
    <xf numFmtId="179" fontId="4" fillId="0" borderId="20" xfId="0" applyNumberFormat="1" applyFont="1" applyFill="1" applyBorder="1" applyAlignment="1" applyProtection="1">
      <alignment vertical="center" shrinkToFit="1"/>
      <protection locked="0"/>
    </xf>
    <xf numFmtId="179" fontId="4" fillId="0" borderId="23" xfId="0" applyNumberFormat="1" applyFont="1" applyFill="1" applyBorder="1" applyAlignment="1" applyProtection="1">
      <alignment vertical="center" shrinkToFit="1"/>
      <protection locked="0"/>
    </xf>
    <xf numFmtId="179" fontId="4" fillId="0" borderId="24" xfId="0" applyNumberFormat="1" applyFont="1" applyFill="1" applyBorder="1" applyAlignment="1" applyProtection="1">
      <alignment vertical="center" shrinkToFit="1"/>
      <protection locked="0"/>
    </xf>
    <xf numFmtId="179" fontId="64" fillId="0" borderId="25" xfId="0" applyNumberFormat="1" applyFont="1" applyFill="1" applyBorder="1" applyAlignment="1" applyProtection="1">
      <alignment vertical="center" shrinkToFit="1"/>
      <protection locked="0"/>
    </xf>
    <xf numFmtId="179" fontId="4" fillId="0" borderId="0" xfId="0" applyNumberFormat="1" applyFont="1" applyFill="1" applyBorder="1" applyAlignment="1" applyProtection="1">
      <alignment vertical="center" shrinkToFit="1"/>
      <protection locked="0"/>
    </xf>
    <xf numFmtId="179" fontId="64" fillId="0" borderId="13" xfId="0" applyNumberFormat="1" applyFont="1" applyFill="1" applyBorder="1" applyAlignment="1" applyProtection="1">
      <alignment vertical="center" shrinkToFit="1"/>
      <protection locked="0"/>
    </xf>
    <xf numFmtId="179" fontId="64" fillId="0" borderId="26" xfId="0" applyNumberFormat="1" applyFont="1" applyFill="1" applyBorder="1" applyAlignment="1" applyProtection="1">
      <alignment vertical="center" shrinkToFit="1"/>
      <protection locked="0"/>
    </xf>
    <xf numFmtId="0" fontId="22" fillId="0" borderId="0" xfId="0" applyFont="1" applyBorder="1" applyAlignment="1">
      <alignment horizontal="left" vertical="center"/>
    </xf>
    <xf numFmtId="204" fontId="61" fillId="4" borderId="28" xfId="0" applyNumberFormat="1" applyFont="1" applyFill="1" applyBorder="1" applyAlignment="1">
      <alignment vertical="center"/>
    </xf>
    <xf numFmtId="0" fontId="69" fillId="0" borderId="19" xfId="0" applyFont="1" applyFill="1" applyBorder="1" applyAlignment="1">
      <alignment horizontal="center" vertical="center"/>
    </xf>
    <xf numFmtId="0" fontId="70" fillId="0" borderId="10" xfId="0" applyFont="1" applyFill="1" applyBorder="1" applyAlignment="1">
      <alignment horizontal="left" vertical="center"/>
    </xf>
    <xf numFmtId="0" fontId="70" fillId="2" borderId="10" xfId="0" applyFont="1" applyFill="1" applyBorder="1" applyAlignment="1" applyProtection="1">
      <alignment horizontal="left" vertical="center"/>
    </xf>
    <xf numFmtId="0" fontId="70" fillId="2" borderId="30" xfId="0" applyFont="1" applyFill="1" applyBorder="1" applyAlignment="1" applyProtection="1">
      <alignment horizontal="left" vertical="center"/>
    </xf>
    <xf numFmtId="0" fontId="70" fillId="2" borderId="31" xfId="0" applyFont="1" applyFill="1" applyBorder="1" applyAlignment="1" applyProtection="1">
      <alignment horizontal="left" vertical="center"/>
    </xf>
    <xf numFmtId="0" fontId="70" fillId="0" borderId="18" xfId="0" applyFont="1" applyFill="1" applyBorder="1" applyAlignment="1">
      <alignment horizontal="center" vertical="center"/>
    </xf>
    <xf numFmtId="0" fontId="70" fillId="0" borderId="17" xfId="0" applyFont="1" applyFill="1" applyBorder="1" applyAlignment="1">
      <alignment horizontal="center" vertical="center"/>
    </xf>
    <xf numFmtId="0" fontId="70" fillId="0" borderId="18" xfId="0" applyFont="1" applyFill="1" applyBorder="1" applyAlignment="1" applyProtection="1">
      <alignment horizontal="center" vertical="center"/>
    </xf>
    <xf numFmtId="0" fontId="70" fillId="0" borderId="20" xfId="0" applyFont="1" applyFill="1" applyBorder="1" applyAlignment="1" applyProtection="1">
      <alignment horizontal="center" vertical="center"/>
    </xf>
    <xf numFmtId="0" fontId="70" fillId="0" borderId="17" xfId="0" applyFont="1" applyFill="1" applyBorder="1" applyAlignment="1" applyProtection="1">
      <alignment horizontal="center" vertical="center"/>
    </xf>
    <xf numFmtId="0" fontId="70" fillId="0" borderId="19" xfId="0" applyFont="1" applyFill="1" applyBorder="1" applyAlignment="1" applyProtection="1">
      <alignment horizontal="center" vertical="center"/>
    </xf>
    <xf numFmtId="0" fontId="70" fillId="2" borderId="18" xfId="0" applyFont="1" applyFill="1" applyBorder="1" applyAlignment="1">
      <alignment horizontal="center" vertical="center"/>
    </xf>
    <xf numFmtId="0" fontId="70" fillId="2" borderId="37" xfId="0" applyFont="1" applyFill="1" applyBorder="1" applyAlignment="1">
      <alignment horizontal="center" vertical="center"/>
    </xf>
    <xf numFmtId="0" fontId="70" fillId="2" borderId="20" xfId="0" applyFont="1" applyFill="1" applyBorder="1" applyAlignment="1">
      <alignment horizontal="center" vertical="center"/>
    </xf>
    <xf numFmtId="0" fontId="70" fillId="2" borderId="18" xfId="0" applyFont="1" applyFill="1" applyBorder="1" applyAlignment="1" applyProtection="1">
      <alignment horizontal="center" vertical="center"/>
      <protection locked="0"/>
    </xf>
    <xf numFmtId="0" fontId="70" fillId="2" borderId="17" xfId="0" applyFont="1" applyFill="1" applyBorder="1" applyAlignment="1" applyProtection="1">
      <alignment horizontal="center" vertical="center"/>
      <protection locked="0"/>
    </xf>
    <xf numFmtId="0" fontId="70" fillId="2" borderId="17" xfId="0" applyFont="1" applyFill="1" applyBorder="1" applyAlignment="1">
      <alignment horizontal="center" vertical="center"/>
    </xf>
    <xf numFmtId="0" fontId="7" fillId="0" borderId="38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39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7" fillId="0" borderId="40" xfId="0" applyFont="1" applyFill="1" applyBorder="1" applyAlignment="1" applyProtection="1">
      <alignment vertical="center"/>
    </xf>
    <xf numFmtId="179" fontId="39" fillId="0" borderId="41" xfId="0" applyNumberFormat="1" applyFont="1" applyFill="1" applyBorder="1" applyAlignment="1" applyProtection="1">
      <alignment horizontal="center" vertical="center"/>
    </xf>
    <xf numFmtId="179" fontId="32" fillId="0" borderId="41" xfId="0" applyNumberFormat="1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vertical="center"/>
    </xf>
    <xf numFmtId="179" fontId="65" fillId="4" borderId="42" xfId="0" applyNumberFormat="1" applyFont="1" applyFill="1" applyBorder="1" applyAlignment="1" applyProtection="1">
      <alignment horizontal="center" vertical="center" shrinkToFit="1"/>
    </xf>
    <xf numFmtId="179" fontId="65" fillId="4" borderId="43" xfId="0" applyNumberFormat="1" applyFont="1" applyFill="1" applyBorder="1" applyAlignment="1" applyProtection="1">
      <alignment horizontal="center" vertical="center" shrinkToFit="1"/>
    </xf>
    <xf numFmtId="205" fontId="4" fillId="4" borderId="107" xfId="0" applyNumberFormat="1" applyFont="1" applyFill="1" applyBorder="1" applyAlignment="1" applyProtection="1">
      <alignment vertical="center" shrinkToFit="1"/>
    </xf>
    <xf numFmtId="179" fontId="65" fillId="4" borderId="44" xfId="0" applyNumberFormat="1" applyFont="1" applyFill="1" applyBorder="1" applyAlignment="1" applyProtection="1">
      <alignment horizontal="center" vertical="center" shrinkToFit="1"/>
    </xf>
    <xf numFmtId="179" fontId="65" fillId="4" borderId="45" xfId="0" applyNumberFormat="1" applyFont="1" applyFill="1" applyBorder="1" applyAlignment="1" applyProtection="1">
      <alignment horizontal="center" vertical="center" shrinkToFit="1"/>
    </xf>
    <xf numFmtId="205" fontId="4" fillId="4" borderId="42" xfId="0" applyNumberFormat="1" applyFont="1" applyFill="1" applyBorder="1" applyAlignment="1" applyProtection="1">
      <alignment vertical="center" shrinkToFit="1"/>
    </xf>
    <xf numFmtId="205" fontId="4" fillId="4" borderId="108" xfId="0" applyNumberFormat="1" applyFont="1" applyFill="1" applyBorder="1" applyAlignment="1" applyProtection="1">
      <alignment vertical="center" shrinkToFit="1"/>
    </xf>
    <xf numFmtId="179" fontId="65" fillId="4" borderId="46" xfId="0" applyNumberFormat="1" applyFont="1" applyFill="1" applyBorder="1" applyAlignment="1" applyProtection="1">
      <alignment horizontal="center" vertical="center" shrinkToFit="1"/>
    </xf>
    <xf numFmtId="0" fontId="45" fillId="0" borderId="0" xfId="0" applyFont="1" applyFill="1" applyBorder="1" applyAlignment="1" applyProtection="1">
      <alignment vertical="center"/>
    </xf>
    <xf numFmtId="0" fontId="35" fillId="0" borderId="47" xfId="0" applyFont="1" applyFill="1" applyBorder="1" applyAlignment="1" applyProtection="1">
      <alignment vertical="center" wrapText="1"/>
    </xf>
    <xf numFmtId="0" fontId="72" fillId="0" borderId="15" xfId="0" applyFont="1" applyFill="1" applyBorder="1" applyAlignment="1" applyProtection="1">
      <alignment vertical="center" wrapText="1"/>
    </xf>
    <xf numFmtId="0" fontId="51" fillId="0" borderId="15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vertical="center" wrapText="1"/>
    </xf>
    <xf numFmtId="179" fontId="51" fillId="3" borderId="1" xfId="0" applyNumberFormat="1" applyFont="1" applyFill="1" applyBorder="1" applyAlignment="1" applyProtection="1">
      <alignment vertical="center"/>
    </xf>
    <xf numFmtId="49" fontId="61" fillId="2" borderId="0" xfId="0" applyNumberFormat="1" applyFont="1" applyFill="1" applyBorder="1" applyAlignment="1" applyProtection="1">
      <alignment horizontal="right" vertical="center"/>
    </xf>
    <xf numFmtId="49" fontId="61" fillId="0" borderId="0" xfId="0" applyNumberFormat="1" applyFont="1" applyFill="1" applyBorder="1" applyAlignment="1" applyProtection="1">
      <alignment vertical="center"/>
    </xf>
    <xf numFmtId="49" fontId="61" fillId="0" borderId="0" xfId="0" applyNumberFormat="1" applyFont="1" applyFill="1" applyBorder="1" applyAlignment="1" applyProtection="1">
      <alignment horizontal="right" vertical="center"/>
    </xf>
    <xf numFmtId="0" fontId="62" fillId="0" borderId="27" xfId="0" applyNumberFormat="1" applyFont="1" applyFill="1" applyBorder="1" applyAlignment="1" applyProtection="1">
      <alignment horizontal="left" vertical="center"/>
    </xf>
    <xf numFmtId="0" fontId="84" fillId="0" borderId="109" xfId="0" applyNumberFormat="1" applyFont="1" applyBorder="1" applyAlignment="1">
      <alignment horizontal="left" vertical="center"/>
    </xf>
    <xf numFmtId="0" fontId="84" fillId="0" borderId="0" xfId="0" applyNumberFormat="1" applyFont="1" applyBorder="1" applyAlignment="1">
      <alignment horizontal="left" vertical="center"/>
    </xf>
    <xf numFmtId="179" fontId="5" fillId="5" borderId="49" xfId="0" applyNumberFormat="1" applyFont="1" applyFill="1" applyBorder="1" applyAlignment="1" applyProtection="1">
      <alignment vertical="center" shrinkToFit="1"/>
    </xf>
    <xf numFmtId="179" fontId="5" fillId="5" borderId="50" xfId="0" applyNumberFormat="1" applyFont="1" applyFill="1" applyBorder="1" applyAlignment="1" applyProtection="1">
      <alignment vertical="center" shrinkToFit="1"/>
    </xf>
    <xf numFmtId="0" fontId="45" fillId="0" borderId="47" xfId="0" applyFont="1" applyFill="1" applyBorder="1" applyAlignment="1" applyProtection="1">
      <alignment vertical="center"/>
    </xf>
    <xf numFmtId="3" fontId="3" fillId="4" borderId="51" xfId="0" applyNumberFormat="1" applyFont="1" applyFill="1" applyBorder="1" applyAlignment="1">
      <alignment vertical="center"/>
    </xf>
    <xf numFmtId="3" fontId="28" fillId="4" borderId="51" xfId="0" applyNumberFormat="1" applyFont="1" applyFill="1" applyBorder="1" applyAlignment="1">
      <alignment vertical="center"/>
    </xf>
    <xf numFmtId="3" fontId="3" fillId="2" borderId="52" xfId="0" applyNumberFormat="1" applyFont="1" applyFill="1" applyBorder="1" applyAlignment="1" applyProtection="1">
      <alignment vertical="center"/>
      <protection locked="0"/>
    </xf>
    <xf numFmtId="3" fontId="3" fillId="2" borderId="53" xfId="0" applyNumberFormat="1" applyFont="1" applyFill="1" applyBorder="1" applyAlignment="1" applyProtection="1">
      <alignment vertical="center"/>
      <protection locked="0"/>
    </xf>
    <xf numFmtId="3" fontId="28" fillId="4" borderId="54" xfId="0" applyNumberFormat="1" applyFont="1" applyFill="1" applyBorder="1" applyAlignment="1">
      <alignment vertical="center"/>
    </xf>
    <xf numFmtId="3" fontId="28" fillId="4" borderId="55" xfId="0" applyNumberFormat="1" applyFont="1" applyFill="1" applyBorder="1" applyAlignment="1">
      <alignment vertical="center"/>
    </xf>
    <xf numFmtId="0" fontId="70" fillId="0" borderId="110" xfId="0" applyFont="1" applyFill="1" applyBorder="1" applyAlignment="1" applyProtection="1">
      <alignment horizontal="left" vertical="center"/>
    </xf>
    <xf numFmtId="0" fontId="70" fillId="0" borderId="111" xfId="0" applyFont="1" applyFill="1" applyBorder="1" applyAlignment="1" applyProtection="1">
      <alignment horizontal="left" vertical="center"/>
    </xf>
    <xf numFmtId="0" fontId="70" fillId="0" borderId="112" xfId="0" applyFont="1" applyFill="1" applyBorder="1" applyAlignment="1" applyProtection="1">
      <alignment horizontal="left" vertical="center"/>
    </xf>
    <xf numFmtId="0" fontId="70" fillId="0" borderId="113" xfId="0" applyFont="1" applyFill="1" applyBorder="1" applyAlignment="1" applyProtection="1">
      <alignment horizontal="center" vertical="center"/>
    </xf>
    <xf numFmtId="3" fontId="3" fillId="4" borderId="54" xfId="0" applyNumberFormat="1" applyFont="1" applyFill="1" applyBorder="1" applyAlignment="1">
      <alignment vertical="center"/>
    </xf>
    <xf numFmtId="3" fontId="3" fillId="2" borderId="56" xfId="0" applyNumberFormat="1" applyFont="1" applyFill="1" applyBorder="1" applyAlignment="1" applyProtection="1">
      <alignment vertical="center"/>
      <protection locked="0"/>
    </xf>
    <xf numFmtId="3" fontId="3" fillId="2" borderId="57" xfId="0" applyNumberFormat="1" applyFont="1" applyFill="1" applyBorder="1" applyAlignment="1" applyProtection="1">
      <alignment vertical="center"/>
      <protection locked="0"/>
    </xf>
    <xf numFmtId="0" fontId="7" fillId="2" borderId="9" xfId="0" applyFont="1" applyFill="1" applyBorder="1" applyAlignment="1" applyProtection="1">
      <alignment horizontal="left" vertical="center"/>
    </xf>
    <xf numFmtId="0" fontId="31" fillId="2" borderId="12" xfId="0" applyFont="1" applyFill="1" applyBorder="1" applyAlignment="1" applyProtection="1">
      <alignment horizontal="left" vertical="center"/>
    </xf>
    <xf numFmtId="0" fontId="70" fillId="2" borderId="16" xfId="0" applyFont="1" applyFill="1" applyBorder="1" applyAlignment="1" applyProtection="1">
      <alignment horizontal="center" vertical="center"/>
      <protection locked="0"/>
    </xf>
    <xf numFmtId="179" fontId="65" fillId="4" borderId="58" xfId="0" applyNumberFormat="1" applyFont="1" applyFill="1" applyBorder="1" applyAlignment="1" applyProtection="1">
      <alignment horizontal="center" vertical="center" shrinkToFit="1"/>
    </xf>
    <xf numFmtId="205" fontId="4" fillId="4" borderId="58" xfId="0" applyNumberFormat="1" applyFont="1" applyFill="1" applyBorder="1" applyAlignment="1" applyProtection="1">
      <alignment vertical="center" shrinkToFit="1"/>
    </xf>
    <xf numFmtId="0" fontId="35" fillId="0" borderId="41" xfId="0" applyFont="1" applyFill="1" applyBorder="1" applyAlignment="1" applyProtection="1">
      <alignment vertical="center" wrapText="1"/>
    </xf>
    <xf numFmtId="0" fontId="72" fillId="0" borderId="59" xfId="0" applyFont="1" applyFill="1" applyBorder="1" applyAlignment="1" applyProtection="1">
      <alignment vertical="center" wrapText="1"/>
    </xf>
    <xf numFmtId="179" fontId="51" fillId="0" borderId="60" xfId="0" applyNumberFormat="1" applyFont="1" applyFill="1" applyBorder="1" applyAlignment="1" applyProtection="1">
      <alignment vertical="center"/>
      <protection locked="0"/>
    </xf>
    <xf numFmtId="179" fontId="51" fillId="3" borderId="59" xfId="0" applyNumberFormat="1" applyFont="1" applyFill="1" applyBorder="1" applyAlignment="1" applyProtection="1">
      <alignment vertical="center"/>
    </xf>
    <xf numFmtId="179" fontId="51" fillId="0" borderId="61" xfId="0" applyNumberFormat="1" applyFont="1" applyFill="1" applyBorder="1" applyAlignment="1" applyProtection="1">
      <alignment vertical="center"/>
      <protection locked="0"/>
    </xf>
    <xf numFmtId="3" fontId="21" fillId="2" borderId="2" xfId="0" applyNumberFormat="1" applyFont="1" applyFill="1" applyBorder="1" applyAlignment="1" applyProtection="1">
      <alignment vertical="center"/>
      <protection locked="0"/>
    </xf>
    <xf numFmtId="179" fontId="86" fillId="0" borderId="0" xfId="0" applyNumberFormat="1" applyFont="1" applyFill="1" applyBorder="1" applyAlignment="1" applyProtection="1">
      <alignment vertical="center" shrinkToFit="1"/>
      <protection locked="0"/>
    </xf>
    <xf numFmtId="179" fontId="86" fillId="0" borderId="17" xfId="0" applyNumberFormat="1" applyFont="1" applyFill="1" applyBorder="1" applyAlignment="1" applyProtection="1">
      <alignment vertical="center" shrinkToFit="1"/>
      <protection locked="0"/>
    </xf>
    <xf numFmtId="179" fontId="51" fillId="0" borderId="15" xfId="0" applyNumberFormat="1" applyFont="1" applyFill="1" applyBorder="1" applyAlignment="1" applyProtection="1">
      <alignment vertical="center"/>
    </xf>
    <xf numFmtId="179" fontId="51" fillId="0" borderId="1" xfId="0" applyNumberFormat="1" applyFont="1" applyFill="1" applyBorder="1" applyAlignment="1" applyProtection="1">
      <alignment vertical="center"/>
    </xf>
    <xf numFmtId="179" fontId="52" fillId="0" borderId="114" xfId="0" applyNumberFormat="1" applyFont="1" applyFill="1" applyBorder="1" applyAlignment="1" applyProtection="1">
      <alignment horizontal="center" vertical="center"/>
    </xf>
    <xf numFmtId="179" fontId="51" fillId="6" borderId="13" xfId="0" applyNumberFormat="1" applyFont="1" applyFill="1" applyBorder="1" applyAlignment="1" applyProtection="1">
      <alignment vertical="center"/>
      <protection locked="0"/>
    </xf>
    <xf numFmtId="0" fontId="19" fillId="0" borderId="62" xfId="0" applyFont="1" applyBorder="1" applyAlignment="1">
      <alignment horizontal="right"/>
    </xf>
    <xf numFmtId="179" fontId="32" fillId="0" borderId="63" xfId="0" applyNumberFormat="1" applyFont="1" applyFill="1" applyBorder="1" applyAlignment="1" applyProtection="1">
      <alignment horizontal="center" vertical="center"/>
    </xf>
    <xf numFmtId="49" fontId="62" fillId="0" borderId="0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>
      <alignment vertical="top"/>
    </xf>
    <xf numFmtId="0" fontId="51" fillId="0" borderId="0" xfId="0" applyFont="1" applyFill="1" applyBorder="1" applyAlignment="1" applyProtection="1">
      <alignment horizontal="center" vertical="center" wrapText="1"/>
      <protection locked="0"/>
    </xf>
    <xf numFmtId="3" fontId="3" fillId="4" borderId="64" xfId="0" applyNumberFormat="1" applyFont="1" applyFill="1" applyBorder="1" applyAlignment="1">
      <alignment vertical="center"/>
    </xf>
    <xf numFmtId="0" fontId="85" fillId="0" borderId="0" xfId="0" applyFont="1" applyBorder="1" applyAlignment="1">
      <alignment horizontal="right"/>
    </xf>
    <xf numFmtId="179" fontId="4" fillId="0" borderId="8" xfId="0" applyNumberFormat="1" applyFont="1" applyFill="1" applyBorder="1" applyAlignment="1" applyProtection="1">
      <alignment horizontal="center" vertical="center"/>
      <protection locked="0"/>
    </xf>
    <xf numFmtId="179" fontId="4" fillId="0" borderId="10" xfId="0" applyNumberFormat="1" applyFont="1" applyFill="1" applyBorder="1" applyAlignment="1" applyProtection="1">
      <alignment horizontal="center" vertical="center"/>
      <protection locked="0"/>
    </xf>
    <xf numFmtId="179" fontId="4" fillId="0" borderId="65" xfId="0" applyNumberFormat="1" applyFont="1" applyFill="1" applyBorder="1" applyAlignment="1" applyProtection="1">
      <alignment horizontal="center" vertical="center"/>
      <protection locked="0"/>
    </xf>
    <xf numFmtId="205" fontId="4" fillId="4" borderId="66" xfId="0" applyNumberFormat="1" applyFont="1" applyFill="1" applyBorder="1" applyAlignment="1" applyProtection="1">
      <alignment horizontal="center" vertical="center"/>
    </xf>
    <xf numFmtId="179" fontId="39" fillId="0" borderId="67" xfId="0" applyNumberFormat="1" applyFont="1" applyFill="1" applyBorder="1" applyAlignment="1" applyProtection="1">
      <alignment horizontal="center" vertical="center"/>
    </xf>
    <xf numFmtId="3" fontId="3" fillId="2" borderId="68" xfId="0" applyNumberFormat="1" applyFont="1" applyFill="1" applyBorder="1" applyAlignment="1" applyProtection="1">
      <alignment vertical="center"/>
      <protection locked="0"/>
    </xf>
    <xf numFmtId="0" fontId="70" fillId="0" borderId="115" xfId="0" applyFont="1" applyFill="1" applyBorder="1" applyAlignment="1" applyProtection="1">
      <alignment horizontal="center" vertical="center"/>
    </xf>
    <xf numFmtId="0" fontId="12" fillId="2" borderId="116" xfId="0" applyFont="1" applyFill="1" applyBorder="1" applyAlignment="1" applyProtection="1">
      <alignment horizontal="left" vertical="center"/>
    </xf>
    <xf numFmtId="3" fontId="3" fillId="2" borderId="117" xfId="0" applyNumberFormat="1" applyFont="1" applyFill="1" applyBorder="1" applyAlignment="1" applyProtection="1">
      <alignment vertical="center"/>
      <protection locked="0"/>
    </xf>
    <xf numFmtId="3" fontId="3" fillId="2" borderId="118" xfId="0" applyNumberFormat="1" applyFont="1" applyFill="1" applyBorder="1" applyAlignment="1" applyProtection="1">
      <alignment vertical="center"/>
      <protection locked="0"/>
    </xf>
    <xf numFmtId="3" fontId="3" fillId="4" borderId="119" xfId="0" applyNumberFormat="1" applyFont="1" applyFill="1" applyBorder="1" applyAlignment="1">
      <alignment vertical="center"/>
    </xf>
    <xf numFmtId="204" fontId="61" fillId="4" borderId="41" xfId="0" applyNumberFormat="1" applyFont="1" applyFill="1" applyBorder="1" applyAlignment="1">
      <alignment vertical="center"/>
    </xf>
    <xf numFmtId="0" fontId="16" fillId="0" borderId="59" xfId="0" applyFont="1" applyBorder="1" applyAlignment="1" applyProtection="1">
      <alignment vertical="center"/>
    </xf>
    <xf numFmtId="179" fontId="61" fillId="7" borderId="59" xfId="0" applyNumberFormat="1" applyFont="1" applyFill="1" applyBorder="1" applyAlignment="1" applyProtection="1">
      <alignment horizontal="right" vertical="center"/>
    </xf>
    <xf numFmtId="3" fontId="3" fillId="2" borderId="69" xfId="0" applyNumberFormat="1" applyFont="1" applyFill="1" applyBorder="1" applyAlignment="1" applyProtection="1">
      <alignment vertical="center"/>
      <protection locked="0"/>
    </xf>
    <xf numFmtId="179" fontId="64" fillId="0" borderId="20" xfId="0" applyNumberFormat="1" applyFont="1" applyBorder="1" applyAlignment="1" applyProtection="1">
      <alignment vertical="center"/>
      <protection locked="0"/>
    </xf>
    <xf numFmtId="179" fontId="86" fillId="0" borderId="18" xfId="0" applyNumberFormat="1" applyFont="1" applyBorder="1" applyAlignment="1" applyProtection="1">
      <alignment vertical="center"/>
      <protection locked="0"/>
    </xf>
    <xf numFmtId="179" fontId="64" fillId="0" borderId="18" xfId="0" applyNumberFormat="1" applyFont="1" applyBorder="1" applyAlignment="1" applyProtection="1">
      <alignment vertical="center" shrinkToFit="1"/>
      <protection locked="0"/>
    </xf>
    <xf numFmtId="179" fontId="64" fillId="0" borderId="20" xfId="0" applyNumberFormat="1" applyFont="1" applyBorder="1" applyAlignment="1" applyProtection="1">
      <alignment vertical="center" shrinkToFit="1"/>
      <protection locked="0"/>
    </xf>
    <xf numFmtId="179" fontId="64" fillId="0" borderId="17" xfId="0" applyNumberFormat="1" applyFont="1" applyBorder="1" applyAlignment="1" applyProtection="1">
      <alignment vertical="center" shrinkToFit="1"/>
      <protection locked="0"/>
    </xf>
    <xf numFmtId="179" fontId="64" fillId="0" borderId="26" xfId="0" applyNumberFormat="1" applyFont="1" applyBorder="1" applyAlignment="1" applyProtection="1">
      <alignment vertical="center" shrinkToFit="1"/>
      <protection locked="0"/>
    </xf>
    <xf numFmtId="179" fontId="64" fillId="0" borderId="19" xfId="0" applyNumberFormat="1" applyFont="1" applyBorder="1" applyAlignment="1" applyProtection="1">
      <alignment vertical="center" shrinkToFit="1"/>
      <protection locked="0"/>
    </xf>
    <xf numFmtId="0" fontId="0" fillId="0" borderId="0" xfId="0" applyBorder="1" applyAlignment="1">
      <alignment vertical="center"/>
    </xf>
    <xf numFmtId="3" fontId="28" fillId="4" borderId="10" xfId="0" applyNumberFormat="1" applyFont="1" applyFill="1" applyBorder="1" applyAlignment="1">
      <alignment vertical="center"/>
    </xf>
    <xf numFmtId="3" fontId="3" fillId="4" borderId="70" xfId="0" applyNumberFormat="1" applyFont="1" applyFill="1" applyBorder="1" applyAlignment="1">
      <alignment vertical="center"/>
    </xf>
    <xf numFmtId="3" fontId="3" fillId="4" borderId="26" xfId="0" applyNumberFormat="1" applyFont="1" applyFill="1" applyBorder="1" applyAlignment="1">
      <alignment vertical="center"/>
    </xf>
    <xf numFmtId="3" fontId="3" fillId="4" borderId="9" xfId="0" applyNumberFormat="1" applyFont="1" applyFill="1" applyBorder="1" applyAlignment="1">
      <alignment vertical="center"/>
    </xf>
    <xf numFmtId="3" fontId="22" fillId="4" borderId="80" xfId="0" applyNumberFormat="1" applyFont="1" applyFill="1" applyBorder="1" applyAlignment="1">
      <alignment vertical="center"/>
    </xf>
    <xf numFmtId="3" fontId="22" fillId="4" borderId="22" xfId="0" applyNumberFormat="1" applyFont="1" applyFill="1" applyBorder="1" applyAlignment="1">
      <alignment vertical="center"/>
    </xf>
    <xf numFmtId="0" fontId="9" fillId="3" borderId="132" xfId="0" applyFont="1" applyFill="1" applyBorder="1" applyAlignment="1" applyProtection="1">
      <alignment horizontal="center" vertical="center"/>
    </xf>
    <xf numFmtId="0" fontId="9" fillId="3" borderId="133" xfId="0" applyFont="1" applyFill="1" applyBorder="1" applyAlignment="1" applyProtection="1">
      <alignment horizontal="center" vertical="center"/>
    </xf>
    <xf numFmtId="0" fontId="9" fillId="3" borderId="134" xfId="0" applyFont="1" applyFill="1" applyBorder="1" applyAlignment="1" applyProtection="1">
      <alignment horizontal="center" vertical="center"/>
    </xf>
    <xf numFmtId="3" fontId="4" fillId="4" borderId="3" xfId="0" applyNumberFormat="1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vertical="center"/>
    </xf>
    <xf numFmtId="3" fontId="4" fillId="4" borderId="51" xfId="0" applyNumberFormat="1" applyFont="1" applyFill="1" applyBorder="1" applyAlignment="1">
      <alignment vertical="center"/>
    </xf>
    <xf numFmtId="3" fontId="4" fillId="4" borderId="92" xfId="0" applyNumberFormat="1" applyFont="1" applyFill="1" applyBorder="1" applyAlignment="1">
      <alignment vertical="center"/>
    </xf>
    <xf numFmtId="3" fontId="4" fillId="4" borderId="93" xfId="0" applyNumberFormat="1" applyFont="1" applyFill="1" applyBorder="1" applyAlignment="1">
      <alignment vertical="center"/>
    </xf>
    <xf numFmtId="3" fontId="4" fillId="4" borderId="94" xfId="0" applyNumberFormat="1" applyFont="1" applyFill="1" applyBorder="1" applyAlignment="1">
      <alignment vertical="center"/>
    </xf>
    <xf numFmtId="179" fontId="54" fillId="0" borderId="10" xfId="0" applyNumberFormat="1" applyFont="1" applyFill="1" applyBorder="1" applyAlignment="1">
      <alignment vertical="center"/>
    </xf>
    <xf numFmtId="0" fontId="0" fillId="0" borderId="70" xfId="0" applyBorder="1" applyAlignment="1">
      <alignment vertical="center"/>
    </xf>
    <xf numFmtId="0" fontId="50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/>
    </xf>
    <xf numFmtId="0" fontId="49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/>
    </xf>
    <xf numFmtId="0" fontId="51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/>
    </xf>
    <xf numFmtId="3" fontId="4" fillId="4" borderId="10" xfId="0" applyNumberFormat="1" applyFont="1" applyFill="1" applyBorder="1" applyAlignment="1">
      <alignment vertical="center"/>
    </xf>
    <xf numFmtId="3" fontId="4" fillId="4" borderId="70" xfId="0" applyNumberFormat="1" applyFont="1" applyFill="1" applyBorder="1" applyAlignment="1">
      <alignment vertical="center"/>
    </xf>
    <xf numFmtId="3" fontId="4" fillId="4" borderId="26" xfId="0" applyNumberFormat="1" applyFont="1" applyFill="1" applyBorder="1" applyAlignment="1">
      <alignment vertical="center"/>
    </xf>
    <xf numFmtId="179" fontId="80" fillId="0" borderId="10" xfId="0" applyNumberFormat="1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85" fillId="0" borderId="0" xfId="0" applyFont="1" applyBorder="1" applyAlignment="1" applyProtection="1">
      <alignment horizontal="left" vertical="center"/>
      <protection locked="0"/>
    </xf>
    <xf numFmtId="0" fontId="89" fillId="0" borderId="47" xfId="0" applyFont="1" applyBorder="1" applyAlignment="1" applyProtection="1">
      <alignment vertical="center"/>
      <protection locked="0"/>
    </xf>
    <xf numFmtId="0" fontId="89" fillId="0" borderId="81" xfId="0" applyFont="1" applyBorder="1" applyAlignment="1" applyProtection="1">
      <alignment vertical="center"/>
      <protection locked="0"/>
    </xf>
    <xf numFmtId="3" fontId="5" fillId="4" borderId="3" xfId="0" applyNumberFormat="1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vertical="center"/>
    </xf>
    <xf numFmtId="3" fontId="5" fillId="4" borderId="51" xfId="0" applyNumberFormat="1" applyFont="1" applyFill="1" applyBorder="1" applyAlignment="1">
      <alignment vertical="center"/>
    </xf>
    <xf numFmtId="3" fontId="5" fillId="4" borderId="56" xfId="0" applyNumberFormat="1" applyFont="1" applyFill="1" applyBorder="1" applyAlignment="1">
      <alignment vertical="center"/>
    </xf>
    <xf numFmtId="3" fontId="5" fillId="4" borderId="57" xfId="0" applyNumberFormat="1" applyFont="1" applyFill="1" applyBorder="1" applyAlignment="1">
      <alignment vertical="center"/>
    </xf>
    <xf numFmtId="3" fontId="5" fillId="4" borderId="55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3" fontId="3" fillId="4" borderId="71" xfId="0" applyNumberFormat="1" applyFont="1" applyFill="1" applyBorder="1" applyAlignment="1" applyProtection="1">
      <alignment vertical="center"/>
      <protection locked="0"/>
    </xf>
    <xf numFmtId="3" fontId="22" fillId="4" borderId="72" xfId="0" applyNumberFormat="1" applyFont="1" applyFill="1" applyBorder="1" applyAlignment="1">
      <alignment vertical="center"/>
    </xf>
    <xf numFmtId="3" fontId="22" fillId="4" borderId="73" xfId="0" applyNumberFormat="1" applyFont="1" applyFill="1" applyBorder="1" applyAlignment="1">
      <alignment vertical="center"/>
    </xf>
    <xf numFmtId="49" fontId="25" fillId="2" borderId="0" xfId="0" applyNumberFormat="1" applyFont="1" applyFill="1" applyBorder="1" applyAlignment="1" applyProtection="1">
      <alignment horizontal="left" vertical="center"/>
      <protection locked="0"/>
    </xf>
    <xf numFmtId="3" fontId="5" fillId="4" borderId="84" xfId="0" applyNumberFormat="1" applyFont="1" applyFill="1" applyBorder="1" applyAlignment="1">
      <alignment vertical="center"/>
    </xf>
    <xf numFmtId="3" fontId="5" fillId="4" borderId="85" xfId="0" applyNumberFormat="1" applyFont="1" applyFill="1" applyBorder="1" applyAlignment="1">
      <alignment vertical="center"/>
    </xf>
    <xf numFmtId="3" fontId="5" fillId="4" borderId="86" xfId="0" applyNumberFormat="1" applyFont="1" applyFill="1" applyBorder="1" applyAlignment="1">
      <alignment vertical="center"/>
    </xf>
    <xf numFmtId="3" fontId="4" fillId="4" borderId="120" xfId="0" applyNumberFormat="1" applyFont="1" applyFill="1" applyBorder="1" applyAlignment="1">
      <alignment vertical="center"/>
    </xf>
    <xf numFmtId="3" fontId="4" fillId="4" borderId="121" xfId="0" applyNumberFormat="1" applyFont="1" applyFill="1" applyBorder="1" applyAlignment="1">
      <alignment vertical="center"/>
    </xf>
    <xf numFmtId="3" fontId="4" fillId="4" borderId="122" xfId="0" applyNumberFormat="1" applyFont="1" applyFill="1" applyBorder="1" applyAlignment="1">
      <alignment vertical="center"/>
    </xf>
    <xf numFmtId="0" fontId="54" fillId="0" borderId="10" xfId="0" applyFont="1" applyFill="1" applyBorder="1" applyAlignment="1">
      <alignment vertical="center"/>
    </xf>
    <xf numFmtId="0" fontId="9" fillId="3" borderId="125" xfId="0" applyFont="1" applyFill="1" applyBorder="1" applyAlignment="1" applyProtection="1">
      <alignment horizontal="center" vertical="center"/>
    </xf>
    <xf numFmtId="0" fontId="9" fillId="3" borderId="126" xfId="0" applyFont="1" applyFill="1" applyBorder="1" applyAlignment="1" applyProtection="1">
      <alignment horizontal="center" vertical="center"/>
    </xf>
    <xf numFmtId="0" fontId="9" fillId="3" borderId="127" xfId="0" applyFont="1" applyFill="1" applyBorder="1" applyAlignment="1" applyProtection="1">
      <alignment horizontal="center" vertical="center"/>
    </xf>
    <xf numFmtId="0" fontId="9" fillId="3" borderId="128" xfId="0" applyFont="1" applyFill="1" applyBorder="1" applyAlignment="1" applyProtection="1">
      <alignment horizontal="center" vertical="center"/>
    </xf>
    <xf numFmtId="179" fontId="54" fillId="8" borderId="81" xfId="0" applyNumberFormat="1" applyFont="1" applyFill="1" applyBorder="1" applyAlignment="1">
      <alignment vertical="center" wrapText="1"/>
    </xf>
    <xf numFmtId="0" fontId="0" fillId="8" borderId="0" xfId="0" applyFill="1" applyBorder="1" applyAlignment="1">
      <alignment vertical="center" wrapText="1"/>
    </xf>
    <xf numFmtId="0" fontId="0" fillId="8" borderId="88" xfId="0" applyFill="1" applyBorder="1" applyAlignment="1">
      <alignment vertical="center" wrapText="1"/>
    </xf>
    <xf numFmtId="0" fontId="0" fillId="8" borderId="81" xfId="0" applyFill="1" applyBorder="1" applyAlignment="1">
      <alignment vertical="center" wrapText="1"/>
    </xf>
    <xf numFmtId="0" fontId="0" fillId="8" borderId="129" xfId="0" applyFill="1" applyBorder="1" applyAlignment="1">
      <alignment vertical="center" wrapText="1"/>
    </xf>
    <xf numFmtId="0" fontId="0" fillId="8" borderId="130" xfId="0" applyFill="1" applyBorder="1" applyAlignment="1">
      <alignment vertical="center" wrapText="1"/>
    </xf>
    <xf numFmtId="0" fontId="0" fillId="8" borderId="131" xfId="0" applyFill="1" applyBorder="1" applyAlignment="1">
      <alignment vertical="center" wrapText="1"/>
    </xf>
    <xf numFmtId="3" fontId="3" fillId="4" borderId="10" xfId="0" applyNumberFormat="1" applyFont="1" applyFill="1" applyBorder="1" applyAlignment="1">
      <alignment vertical="center"/>
    </xf>
    <xf numFmtId="3" fontId="22" fillId="4" borderId="70" xfId="0" applyNumberFormat="1" applyFont="1" applyFill="1" applyBorder="1" applyAlignment="1">
      <alignment vertical="center"/>
    </xf>
    <xf numFmtId="3" fontId="22" fillId="4" borderId="26" xfId="0" applyNumberFormat="1" applyFont="1" applyFill="1" applyBorder="1" applyAlignment="1">
      <alignment vertical="center"/>
    </xf>
    <xf numFmtId="179" fontId="7" fillId="0" borderId="67" xfId="0" applyNumberFormat="1" applyFont="1" applyFill="1" applyBorder="1" applyAlignment="1">
      <alignment horizontal="left" vertical="center"/>
    </xf>
    <xf numFmtId="0" fontId="0" fillId="0" borderId="82" xfId="0" applyBorder="1" applyAlignment="1">
      <alignment vertical="center"/>
    </xf>
    <xf numFmtId="0" fontId="0" fillId="0" borderId="61" xfId="0" applyBorder="1" applyAlignment="1">
      <alignment vertical="center"/>
    </xf>
    <xf numFmtId="179" fontId="12" fillId="0" borderId="8" xfId="0" applyNumberFormat="1" applyFont="1" applyFill="1" applyBorder="1" applyAlignment="1">
      <alignment vertical="center"/>
    </xf>
    <xf numFmtId="0" fontId="0" fillId="0" borderId="83" xfId="0" applyBorder="1" applyAlignment="1">
      <alignment vertical="center"/>
    </xf>
    <xf numFmtId="0" fontId="0" fillId="0" borderId="13" xfId="0" applyBorder="1" applyAlignment="1">
      <alignment vertical="center"/>
    </xf>
    <xf numFmtId="179" fontId="54" fillId="0" borderId="9" xfId="0" applyNumberFormat="1" applyFont="1" applyFill="1" applyBorder="1" applyAlignment="1">
      <alignment vertical="center"/>
    </xf>
    <xf numFmtId="179" fontId="54" fillId="0" borderId="10" xfId="0" applyNumberFormat="1" applyFont="1" applyFill="1" applyBorder="1" applyAlignment="1">
      <alignment vertical="center" wrapText="1"/>
    </xf>
    <xf numFmtId="202" fontId="5" fillId="4" borderId="8" xfId="0" applyNumberFormat="1" applyFont="1" applyFill="1" applyBorder="1" applyAlignment="1">
      <alignment vertical="center"/>
    </xf>
    <xf numFmtId="202" fontId="5" fillId="4" borderId="12" xfId="0" applyNumberFormat="1" applyFont="1" applyFill="1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75" xfId="0" applyBorder="1" applyAlignment="1">
      <alignment vertical="center"/>
    </xf>
    <xf numFmtId="0" fontId="54" fillId="3" borderId="97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9" fillId="3" borderId="141" xfId="0" applyFont="1" applyFill="1" applyBorder="1" applyAlignment="1" applyProtection="1">
      <alignment horizontal="center" vertical="center"/>
    </xf>
    <xf numFmtId="3" fontId="5" fillId="4" borderId="92" xfId="0" applyNumberFormat="1" applyFont="1" applyFill="1" applyBorder="1" applyAlignment="1">
      <alignment vertical="center"/>
    </xf>
    <xf numFmtId="3" fontId="5" fillId="4" borderId="93" xfId="0" applyNumberFormat="1" applyFont="1" applyFill="1" applyBorder="1" applyAlignment="1">
      <alignment vertical="center"/>
    </xf>
    <xf numFmtId="3" fontId="5" fillId="4" borderId="94" xfId="0" applyNumberFormat="1" applyFont="1" applyFill="1" applyBorder="1" applyAlignment="1">
      <alignment vertical="center"/>
    </xf>
    <xf numFmtId="0" fontId="50" fillId="2" borderId="0" xfId="0" applyFont="1" applyFill="1" applyBorder="1" applyAlignment="1">
      <alignment horizontal="center" vertical="center"/>
    </xf>
    <xf numFmtId="0" fontId="51" fillId="2" borderId="0" xfId="0" applyFont="1" applyFill="1" applyBorder="1" applyAlignment="1">
      <alignment horizontal="center" vertical="center"/>
    </xf>
    <xf numFmtId="179" fontId="7" fillId="2" borderId="67" xfId="0" applyNumberFormat="1" applyFont="1" applyFill="1" applyBorder="1" applyAlignment="1">
      <alignment horizontal="left" vertical="center"/>
    </xf>
    <xf numFmtId="0" fontId="0" fillId="0" borderId="82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202" fontId="5" fillId="4" borderId="83" xfId="0" applyNumberFormat="1" applyFont="1" applyFill="1" applyBorder="1" applyAlignment="1">
      <alignment vertical="center"/>
    </xf>
    <xf numFmtId="202" fontId="5" fillId="4" borderId="13" xfId="0" applyNumberFormat="1" applyFont="1" applyFill="1" applyBorder="1" applyAlignment="1">
      <alignment vertical="center"/>
    </xf>
    <xf numFmtId="179" fontId="5" fillId="4" borderId="12" xfId="0" applyNumberFormat="1" applyFont="1" applyFill="1" applyBorder="1" applyAlignment="1">
      <alignment vertical="center"/>
    </xf>
    <xf numFmtId="179" fontId="5" fillId="4" borderId="74" xfId="0" applyNumberFormat="1" applyFont="1" applyFill="1" applyBorder="1" applyAlignment="1">
      <alignment vertical="center"/>
    </xf>
    <xf numFmtId="179" fontId="5" fillId="4" borderId="75" xfId="0" applyNumberFormat="1" applyFont="1" applyFill="1" applyBorder="1" applyAlignment="1">
      <alignment vertical="center"/>
    </xf>
    <xf numFmtId="3" fontId="5" fillId="4" borderId="138" xfId="0" applyNumberFormat="1" applyFont="1" applyFill="1" applyBorder="1" applyAlignment="1">
      <alignment vertical="center"/>
    </xf>
    <xf numFmtId="3" fontId="5" fillId="4" borderId="139" xfId="0" applyNumberFormat="1" applyFont="1" applyFill="1" applyBorder="1" applyAlignment="1">
      <alignment vertical="center"/>
    </xf>
    <xf numFmtId="3" fontId="5" fillId="4" borderId="140" xfId="0" applyNumberFormat="1" applyFont="1" applyFill="1" applyBorder="1" applyAlignment="1">
      <alignment vertical="center"/>
    </xf>
    <xf numFmtId="179" fontId="54" fillId="2" borderId="10" xfId="0" applyNumberFormat="1" applyFont="1" applyFill="1" applyBorder="1" applyAlignment="1">
      <alignment vertical="center" wrapText="1" shrinkToFit="1"/>
    </xf>
    <xf numFmtId="0" fontId="47" fillId="0" borderId="0" xfId="0" applyFont="1" applyFill="1" applyBorder="1" applyAlignment="1" applyProtection="1">
      <alignment horizontal="center" vertical="center"/>
      <protection locked="0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55" fillId="0" borderId="0" xfId="0" applyFont="1" applyFill="1" applyBorder="1" applyAlignment="1" applyProtection="1">
      <alignment horizontal="center" vertical="center" wrapText="1"/>
      <protection locked="0"/>
    </xf>
    <xf numFmtId="0" fontId="56" fillId="0" borderId="0" xfId="0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81" xfId="0" applyBorder="1" applyAlignment="1">
      <alignment vertical="center" wrapText="1"/>
    </xf>
    <xf numFmtId="0" fontId="7" fillId="0" borderId="101" xfId="0" applyFont="1" applyFill="1" applyBorder="1" applyAlignment="1" applyProtection="1">
      <alignment horizontal="left" vertical="center" wrapText="1"/>
    </xf>
    <xf numFmtId="0" fontId="8" fillId="0" borderId="102" xfId="0" applyFont="1" applyFill="1" applyBorder="1" applyAlignment="1" applyProtection="1">
      <alignment horizontal="left" vertical="center" wrapText="1"/>
    </xf>
    <xf numFmtId="0" fontId="8" fillId="0" borderId="103" xfId="0" applyFont="1" applyFill="1" applyBorder="1" applyAlignment="1" applyProtection="1">
      <alignment horizontal="left" vertical="center" wrapText="1"/>
    </xf>
    <xf numFmtId="0" fontId="8" fillId="0" borderId="62" xfId="0" applyFont="1" applyFill="1" applyBorder="1" applyAlignment="1" applyProtection="1">
      <alignment horizontal="left" vertical="center" wrapText="1"/>
    </xf>
    <xf numFmtId="179" fontId="8" fillId="0" borderId="101" xfId="0" applyNumberFormat="1" applyFont="1" applyFill="1" applyBorder="1" applyAlignment="1" applyProtection="1">
      <alignment horizontal="center" vertical="center" wrapText="1"/>
    </xf>
    <xf numFmtId="179" fontId="8" fillId="0" borderId="129" xfId="0" applyNumberFormat="1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left" vertical="center" wrapText="1"/>
    </xf>
    <xf numFmtId="0" fontId="8" fillId="0" borderId="104" xfId="0" applyFont="1" applyFill="1" applyBorder="1" applyAlignment="1" applyProtection="1">
      <alignment horizontal="left" vertical="center" wrapText="1"/>
    </xf>
    <xf numFmtId="0" fontId="7" fillId="0" borderId="101" xfId="0" applyFont="1" applyFill="1" applyBorder="1" applyAlignment="1" applyProtection="1">
      <alignment vertical="center" wrapText="1"/>
    </xf>
    <xf numFmtId="0" fontId="8" fillId="0" borderId="102" xfId="0" applyFont="1" applyFill="1" applyBorder="1" applyAlignment="1" applyProtection="1">
      <alignment vertical="center" wrapText="1"/>
    </xf>
    <xf numFmtId="0" fontId="22" fillId="0" borderId="103" xfId="0" applyFont="1" applyFill="1" applyBorder="1" applyAlignment="1" applyProtection="1">
      <alignment vertical="center" wrapText="1"/>
    </xf>
    <xf numFmtId="0" fontId="22" fillId="0" borderId="62" xfId="0" applyFont="1" applyFill="1" applyBorder="1" applyAlignment="1" applyProtection="1">
      <alignment vertical="center" wrapText="1"/>
    </xf>
    <xf numFmtId="179" fontId="8" fillId="0" borderId="105" xfId="0" applyNumberFormat="1" applyFont="1" applyFill="1" applyBorder="1" applyAlignment="1" applyProtection="1">
      <alignment horizontal="center" vertical="center" wrapText="1"/>
    </xf>
    <xf numFmtId="179" fontId="8" fillId="0" borderId="142" xfId="0" applyNumberFormat="1" applyFont="1" applyFill="1" applyBorder="1" applyAlignment="1" applyProtection="1">
      <alignment horizontal="center" vertical="center"/>
    </xf>
    <xf numFmtId="0" fontId="90" fillId="0" borderId="48" xfId="0" applyFont="1" applyFill="1" applyBorder="1" applyAlignment="1" applyProtection="1">
      <alignment horizontal="left" vertical="center"/>
      <protection locked="0"/>
    </xf>
    <xf numFmtId="0" fontId="85" fillId="0" borderId="48" xfId="0" applyFont="1" applyBorder="1" applyAlignment="1">
      <alignment vertical="center"/>
    </xf>
    <xf numFmtId="0" fontId="8" fillId="0" borderId="98" xfId="0" applyFont="1" applyFill="1" applyBorder="1" applyAlignment="1" applyProtection="1">
      <alignment vertical="center"/>
    </xf>
    <xf numFmtId="0" fontId="8" fillId="0" borderId="39" xfId="0" applyFont="1" applyFill="1" applyBorder="1" applyAlignment="1" applyProtection="1">
      <alignment vertical="center"/>
    </xf>
    <xf numFmtId="0" fontId="8" fillId="0" borderId="99" xfId="0" applyFont="1" applyFill="1" applyBorder="1" applyAlignment="1" applyProtection="1">
      <alignment vertical="center"/>
    </xf>
    <xf numFmtId="0" fontId="8" fillId="0" borderId="98" xfId="0" applyFont="1" applyFill="1" applyBorder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 wrapText="1"/>
    </xf>
    <xf numFmtId="0" fontId="8" fillId="0" borderId="99" xfId="0" applyFont="1" applyFill="1" applyBorder="1" applyAlignment="1" applyProtection="1">
      <alignment vertical="center" wrapText="1"/>
    </xf>
    <xf numFmtId="0" fontId="8" fillId="0" borderId="100" xfId="0" applyFont="1" applyFill="1" applyBorder="1" applyAlignment="1" applyProtection="1">
      <alignment vertical="center"/>
    </xf>
    <xf numFmtId="179" fontId="61" fillId="7" borderId="106" xfId="0" applyNumberFormat="1" applyFont="1" applyFill="1" applyBorder="1" applyAlignment="1" applyProtection="1">
      <alignment horizontal="right" vertical="center"/>
    </xf>
    <xf numFmtId="0" fontId="0" fillId="0" borderId="60" xfId="0" applyBorder="1" applyAlignment="1">
      <alignment horizontal="right" vertical="center"/>
    </xf>
    <xf numFmtId="0" fontId="45" fillId="0" borderId="15" xfId="0" applyFont="1" applyFill="1" applyBorder="1" applyAlignment="1" applyProtection="1">
      <alignment vertical="center" wrapText="1"/>
    </xf>
    <xf numFmtId="0" fontId="45" fillId="0" borderId="47" xfId="0" applyFont="1" applyFill="1" applyBorder="1" applyAlignment="1" applyProtection="1">
      <alignment vertical="center" wrapText="1"/>
    </xf>
    <xf numFmtId="0" fontId="0" fillId="0" borderId="41" xfId="0" applyBorder="1" applyAlignment="1">
      <alignment vertical="center"/>
    </xf>
    <xf numFmtId="0" fontId="45" fillId="0" borderId="15" xfId="1" applyFont="1" applyFill="1" applyBorder="1" applyAlignment="1" applyProtection="1">
      <alignment vertical="center" wrapText="1"/>
    </xf>
    <xf numFmtId="0" fontId="45" fillId="0" borderId="47" xfId="1" applyFont="1" applyFill="1" applyBorder="1" applyAlignment="1" applyProtection="1">
      <alignment vertical="center" wrapText="1"/>
    </xf>
    <xf numFmtId="0" fontId="51" fillId="0" borderId="47" xfId="1" applyFont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58" fillId="0" borderId="15" xfId="0" applyFont="1" applyFill="1" applyBorder="1" applyAlignment="1" applyProtection="1">
      <alignment horizontal="center" vertical="center"/>
    </xf>
    <xf numFmtId="0" fontId="60" fillId="0" borderId="47" xfId="0" applyFont="1" applyBorder="1" applyAlignment="1" applyProtection="1">
      <alignment vertical="center"/>
    </xf>
    <xf numFmtId="0" fontId="59" fillId="0" borderId="47" xfId="0" applyFont="1" applyFill="1" applyBorder="1" applyAlignment="1" applyProtection="1">
      <alignment vertical="center"/>
    </xf>
    <xf numFmtId="0" fontId="60" fillId="0" borderId="41" xfId="0" applyFont="1" applyBorder="1" applyAlignment="1" applyProtection="1">
      <alignment vertical="center"/>
    </xf>
    <xf numFmtId="179" fontId="35" fillId="0" borderId="67" xfId="0" applyNumberFormat="1" applyFont="1" applyFill="1" applyBorder="1" applyAlignment="1" applyProtection="1">
      <alignment horizontal="center" vertical="center" wrapText="1"/>
    </xf>
    <xf numFmtId="0" fontId="0" fillId="0" borderId="67" xfId="0" applyFont="1" applyBorder="1" applyAlignment="1" applyProtection="1">
      <alignment vertical="center"/>
    </xf>
    <xf numFmtId="0" fontId="0" fillId="0" borderId="67" xfId="0" applyBorder="1" applyAlignment="1">
      <alignment vertical="center"/>
    </xf>
    <xf numFmtId="0" fontId="90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>
      <alignment horizontal="right" vertical="center"/>
    </xf>
    <xf numFmtId="179" fontId="22" fillId="2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49" fontId="25" fillId="2" borderId="0" xfId="0" applyNumberFormat="1" applyFont="1" applyFill="1" applyBorder="1" applyAlignment="1">
      <alignment horizontal="right" vertical="center"/>
    </xf>
    <xf numFmtId="49" fontId="19" fillId="2" borderId="109" xfId="0" applyNumberFormat="1" applyFont="1" applyFill="1" applyBorder="1" applyAlignment="1" applyProtection="1">
      <alignment horizontal="left" vertical="center"/>
      <protection locked="0"/>
    </xf>
    <xf numFmtId="49" fontId="19" fillId="0" borderId="0" xfId="0" applyNumberFormat="1" applyFont="1" applyBorder="1" applyAlignment="1">
      <alignment vertical="center"/>
    </xf>
    <xf numFmtId="49" fontId="92" fillId="2" borderId="0" xfId="0" applyNumberFormat="1" applyFont="1" applyFill="1" applyBorder="1" applyAlignment="1">
      <alignment horizontal="right" vertical="center"/>
    </xf>
    <xf numFmtId="179" fontId="31" fillId="0" borderId="10" xfId="0" applyNumberFormat="1" applyFont="1" applyFill="1" applyBorder="1" applyAlignment="1">
      <alignment vertical="center"/>
    </xf>
    <xf numFmtId="0" fontId="22" fillId="0" borderId="70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3" fontId="5" fillId="4" borderId="120" xfId="0" applyNumberFormat="1" applyFont="1" applyFill="1" applyBorder="1" applyAlignment="1">
      <alignment vertical="center"/>
    </xf>
    <xf numFmtId="0" fontId="22" fillId="0" borderId="121" xfId="0" applyFont="1" applyBorder="1" applyAlignment="1">
      <alignment vertical="center"/>
    </xf>
    <xf numFmtId="0" fontId="22" fillId="0" borderId="122" xfId="0" applyFont="1" applyBorder="1" applyAlignment="1">
      <alignment vertical="center"/>
    </xf>
    <xf numFmtId="0" fontId="9" fillId="0" borderId="20" xfId="0" applyFont="1" applyFill="1" applyBorder="1" applyAlignment="1" applyProtection="1">
      <alignment horizontal="center" vertical="center"/>
    </xf>
    <xf numFmtId="179" fontId="9" fillId="0" borderId="9" xfId="0" applyNumberFormat="1" applyFont="1" applyFill="1" applyBorder="1" applyAlignment="1">
      <alignment vertical="center"/>
    </xf>
    <xf numFmtId="0" fontId="22" fillId="0" borderId="80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179" fontId="9" fillId="0" borderId="120" xfId="0" applyNumberFormat="1" applyFont="1" applyFill="1" applyBorder="1" applyAlignment="1">
      <alignment vertical="center"/>
    </xf>
    <xf numFmtId="0" fontId="9" fillId="0" borderId="29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center" vertical="center"/>
    </xf>
    <xf numFmtId="179" fontId="9" fillId="0" borderId="76" xfId="0" applyNumberFormat="1" applyFont="1" applyFill="1" applyBorder="1" applyAlignment="1">
      <alignment vertical="center"/>
    </xf>
    <xf numFmtId="0" fontId="22" fillId="0" borderId="77" xfId="0" applyFont="1" applyBorder="1" applyAlignment="1">
      <alignment vertical="center"/>
    </xf>
    <xf numFmtId="0" fontId="22" fillId="0" borderId="78" xfId="0" applyFont="1" applyBorder="1" applyAlignment="1">
      <alignment vertical="center"/>
    </xf>
    <xf numFmtId="0" fontId="9" fillId="0" borderId="30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center" vertical="center"/>
    </xf>
    <xf numFmtId="179" fontId="9" fillId="0" borderId="10" xfId="0" applyNumberFormat="1" applyFont="1" applyFill="1" applyBorder="1" applyAlignment="1">
      <alignment vertical="center"/>
    </xf>
    <xf numFmtId="0" fontId="22" fillId="0" borderId="79" xfId="0" applyFont="1" applyBorder="1" applyAlignment="1">
      <alignment vertical="center"/>
    </xf>
    <xf numFmtId="179" fontId="9" fillId="0" borderId="10" xfId="0" applyNumberFormat="1" applyFont="1" applyFill="1" applyBorder="1" applyAlignment="1">
      <alignment vertical="center" wrapText="1"/>
    </xf>
    <xf numFmtId="0" fontId="22" fillId="0" borderId="70" xfId="0" applyFont="1" applyBorder="1" applyAlignment="1">
      <alignment vertical="center" wrapText="1"/>
    </xf>
    <xf numFmtId="0" fontId="22" fillId="0" borderId="79" xfId="0" applyFont="1" applyBorder="1" applyAlignment="1">
      <alignment vertical="center" wrapText="1"/>
    </xf>
    <xf numFmtId="0" fontId="9" fillId="0" borderId="31" xfId="0" applyFont="1" applyFill="1" applyBorder="1" applyAlignment="1">
      <alignment horizontal="left" vertical="center"/>
    </xf>
    <xf numFmtId="0" fontId="9" fillId="0" borderId="37" xfId="0" applyFont="1" applyFill="1" applyBorder="1" applyAlignment="1">
      <alignment horizontal="center" vertical="center"/>
    </xf>
    <xf numFmtId="0" fontId="22" fillId="0" borderId="123" xfId="0" applyFont="1" applyBorder="1" applyAlignment="1">
      <alignment vertical="center"/>
    </xf>
    <xf numFmtId="0" fontId="9" fillId="0" borderId="9" xfId="0" applyFont="1" applyFill="1" applyBorder="1" applyAlignment="1">
      <alignment horizontal="left" vertical="center"/>
    </xf>
    <xf numFmtId="179" fontId="9" fillId="0" borderId="81" xfId="0" applyNumberFormat="1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124" xfId="0" applyFont="1" applyBorder="1" applyAlignment="1">
      <alignment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left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left" vertical="center"/>
    </xf>
    <xf numFmtId="0" fontId="9" fillId="0" borderId="34" xfId="0" applyFont="1" applyFill="1" applyBorder="1" applyAlignment="1">
      <alignment horizontal="left" vertical="center"/>
    </xf>
    <xf numFmtId="0" fontId="9" fillId="0" borderId="35" xfId="0" applyFont="1" applyFill="1" applyBorder="1" applyAlignment="1">
      <alignment horizontal="center" vertical="center"/>
    </xf>
    <xf numFmtId="0" fontId="22" fillId="0" borderId="26" xfId="0" applyFont="1" applyBorder="1" applyAlignment="1">
      <alignment vertical="center" wrapText="1"/>
    </xf>
    <xf numFmtId="0" fontId="9" fillId="0" borderId="10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center"/>
    </xf>
    <xf numFmtId="179" fontId="9" fillId="0" borderId="12" xfId="0" applyNumberFormat="1" applyFont="1" applyFill="1" applyBorder="1" applyAlignment="1">
      <alignment vertical="center" wrapText="1"/>
    </xf>
    <xf numFmtId="179" fontId="9" fillId="0" borderId="70" xfId="0" applyNumberFormat="1" applyFont="1" applyFill="1" applyBorder="1" applyAlignment="1">
      <alignment vertical="center"/>
    </xf>
    <xf numFmtId="179" fontId="9" fillId="0" borderId="26" xfId="0" applyNumberFormat="1" applyFont="1" applyFill="1" applyBorder="1" applyAlignment="1">
      <alignment vertical="center"/>
    </xf>
    <xf numFmtId="179" fontId="54" fillId="0" borderId="70" xfId="0" applyNumberFormat="1" applyFont="1" applyFill="1" applyBorder="1" applyAlignment="1">
      <alignment vertical="center"/>
    </xf>
    <xf numFmtId="179" fontId="54" fillId="0" borderId="26" xfId="0" applyNumberFormat="1" applyFont="1" applyFill="1" applyBorder="1" applyAlignment="1">
      <alignment vertical="center"/>
    </xf>
    <xf numFmtId="179" fontId="94" fillId="0" borderId="10" xfId="0" applyNumberFormat="1" applyFont="1" applyFill="1" applyBorder="1" applyAlignment="1">
      <alignment vertical="center" wrapText="1"/>
    </xf>
    <xf numFmtId="179" fontId="9" fillId="0" borderId="74" xfId="0" applyNumberFormat="1" applyFont="1" applyFill="1" applyBorder="1" applyAlignment="1">
      <alignment vertical="center" wrapText="1"/>
    </xf>
    <xf numFmtId="179" fontId="9" fillId="0" borderId="75" xfId="0" applyNumberFormat="1" applyFont="1" applyFill="1" applyBorder="1" applyAlignment="1">
      <alignment vertical="center" wrapText="1"/>
    </xf>
    <xf numFmtId="179" fontId="94" fillId="0" borderId="10" xfId="0" applyNumberFormat="1" applyFont="1" applyFill="1" applyBorder="1" applyAlignment="1">
      <alignment vertical="center"/>
    </xf>
    <xf numFmtId="179" fontId="9" fillId="0" borderId="10" xfId="0" applyNumberFormat="1" applyFont="1" applyBorder="1" applyAlignment="1">
      <alignment horizontal="left" vertical="center" wrapText="1"/>
    </xf>
    <xf numFmtId="179" fontId="9" fillId="0" borderId="70" xfId="0" applyNumberFormat="1" applyFont="1" applyBorder="1" applyAlignment="1">
      <alignment horizontal="left" vertical="center" wrapText="1"/>
    </xf>
    <xf numFmtId="0" fontId="9" fillId="0" borderId="81" xfId="0" applyFont="1" applyBorder="1" applyAlignment="1">
      <alignment vertical="center" wrapText="1"/>
    </xf>
    <xf numFmtId="49" fontId="25" fillId="2" borderId="0" xfId="0" applyNumberFormat="1" applyFont="1" applyFill="1" applyBorder="1" applyAlignment="1">
      <alignment vertical="center"/>
    </xf>
    <xf numFmtId="49" fontId="19" fillId="2" borderId="109" xfId="0" applyNumberFormat="1" applyFont="1" applyFill="1" applyBorder="1" applyAlignment="1">
      <alignment horizontal="left" vertical="center"/>
    </xf>
    <xf numFmtId="49" fontId="38" fillId="2" borderId="109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109" xfId="0" applyNumberFormat="1" applyFont="1" applyFill="1" applyBorder="1" applyAlignment="1">
      <alignment horizontal="left" vertical="center"/>
    </xf>
    <xf numFmtId="49" fontId="25" fillId="2" borderId="109" xfId="0" applyNumberFormat="1" applyFont="1" applyFill="1" applyBorder="1" applyAlignment="1">
      <alignment vertical="center"/>
    </xf>
    <xf numFmtId="0" fontId="96" fillId="2" borderId="109" xfId="0" applyNumberFormat="1" applyFont="1" applyFill="1" applyBorder="1" applyAlignment="1" applyProtection="1">
      <alignment horizontal="left" vertical="center" wrapText="1"/>
      <protection locked="0"/>
    </xf>
    <xf numFmtId="49" fontId="61" fillId="0" borderId="0" xfId="0" applyNumberFormat="1" applyFont="1" applyFill="1" applyBorder="1" applyAlignment="1" applyProtection="1">
      <alignment horizontal="right" vertical="center"/>
    </xf>
    <xf numFmtId="0" fontId="22" fillId="0" borderId="0" xfId="0" applyFont="1" applyBorder="1" applyAlignment="1" applyProtection="1">
      <alignment horizontal="right" vertical="center"/>
    </xf>
    <xf numFmtId="0" fontId="61" fillId="0" borderId="27" xfId="0" applyNumberFormat="1" applyFont="1" applyFill="1" applyBorder="1" applyAlignment="1" applyProtection="1">
      <alignment horizontal="left" vertical="center"/>
    </xf>
    <xf numFmtId="0" fontId="61" fillId="0" borderId="0" xfId="0" applyNumberFormat="1" applyFont="1" applyFill="1" applyBorder="1" applyAlignment="1" applyProtection="1">
      <alignment horizontal="right" vertical="center"/>
    </xf>
    <xf numFmtId="0" fontId="61" fillId="0" borderId="62" xfId="0" applyNumberFormat="1" applyFont="1" applyFill="1" applyBorder="1" applyAlignment="1" applyProtection="1">
      <alignment horizontal="left" vertical="center"/>
    </xf>
    <xf numFmtId="0" fontId="61" fillId="0" borderId="0" xfId="0" applyNumberFormat="1" applyFont="1" applyFill="1" applyBorder="1" applyAlignment="1" applyProtection="1">
      <alignment vertical="center"/>
    </xf>
    <xf numFmtId="0" fontId="61" fillId="0" borderId="109" xfId="0" applyNumberFormat="1" applyFont="1" applyFill="1" applyBorder="1" applyAlignment="1" applyProtection="1">
      <alignment vertical="center"/>
    </xf>
    <xf numFmtId="206" fontId="98" fillId="8" borderId="0" xfId="0" applyNumberFormat="1" applyFont="1" applyFill="1" applyBorder="1" applyAlignment="1">
      <alignment horizontal="right" vertical="center"/>
    </xf>
    <xf numFmtId="0" fontId="22" fillId="2" borderId="0" xfId="0" applyFont="1" applyFill="1" applyBorder="1" applyAlignment="1">
      <alignment horizontal="center" vertical="center"/>
    </xf>
    <xf numFmtId="206" fontId="98" fillId="4" borderId="1" xfId="0" applyNumberFormat="1" applyFont="1" applyFill="1" applyBorder="1" applyAlignment="1">
      <alignment horizontal="right" vertical="center"/>
    </xf>
    <xf numFmtId="202" fontId="3" fillId="4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202" fontId="3" fillId="4" borderId="1" xfId="0" applyNumberFormat="1" applyFont="1" applyFill="1" applyBorder="1" applyAlignment="1">
      <alignment horizontal="center" vertical="center"/>
    </xf>
    <xf numFmtId="179" fontId="9" fillId="2" borderId="8" xfId="0" applyNumberFormat="1" applyFont="1" applyFill="1" applyBorder="1" applyAlignment="1">
      <alignment vertical="center"/>
    </xf>
    <xf numFmtId="0" fontId="22" fillId="0" borderId="83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179" fontId="9" fillId="2" borderId="10" xfId="0" applyNumberFormat="1" applyFont="1" applyFill="1" applyBorder="1" applyAlignment="1">
      <alignment vertical="center"/>
    </xf>
    <xf numFmtId="179" fontId="9" fillId="2" borderId="11" xfId="0" applyNumberFormat="1" applyFont="1" applyFill="1" applyBorder="1" applyAlignment="1">
      <alignment vertical="center" shrinkToFit="1"/>
    </xf>
    <xf numFmtId="0" fontId="22" fillId="0" borderId="95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179" fontId="9" fillId="2" borderId="135" xfId="0" applyNumberFormat="1" applyFont="1" applyFill="1" applyBorder="1" applyAlignment="1">
      <alignment vertical="center" shrinkToFit="1"/>
    </xf>
    <xf numFmtId="0" fontId="22" fillId="0" borderId="136" xfId="0" applyFont="1" applyBorder="1" applyAlignment="1">
      <alignment vertical="center"/>
    </xf>
    <xf numFmtId="0" fontId="22" fillId="0" borderId="137" xfId="0" applyFont="1" applyBorder="1" applyAlignment="1">
      <alignment vertical="center"/>
    </xf>
    <xf numFmtId="0" fontId="54" fillId="2" borderId="10" xfId="0" applyFont="1" applyFill="1" applyBorder="1" applyAlignment="1">
      <alignment vertical="center"/>
    </xf>
    <xf numFmtId="0" fontId="10" fillId="0" borderId="70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70" xfId="0" applyFont="1" applyBorder="1" applyAlignment="1">
      <alignment vertical="center" wrapText="1" shrinkToFit="1"/>
    </xf>
    <xf numFmtId="0" fontId="10" fillId="0" borderId="26" xfId="0" applyFont="1" applyBorder="1" applyAlignment="1">
      <alignment vertical="center" wrapText="1" shrinkToFit="1"/>
    </xf>
    <xf numFmtId="179" fontId="9" fillId="8" borderId="81" xfId="0" applyNumberFormat="1" applyFont="1" applyFill="1" applyBorder="1" applyAlignment="1">
      <alignment vertical="center" wrapText="1"/>
    </xf>
    <xf numFmtId="0" fontId="22" fillId="8" borderId="0" xfId="0" applyFont="1" applyFill="1" applyBorder="1" applyAlignment="1">
      <alignment vertical="center" wrapText="1"/>
    </xf>
    <xf numFmtId="0" fontId="22" fillId="8" borderId="88" xfId="0" applyFont="1" applyFill="1" applyBorder="1" applyAlignment="1">
      <alignment vertical="center" wrapText="1"/>
    </xf>
    <xf numFmtId="0" fontId="22" fillId="8" borderId="81" xfId="0" applyFont="1" applyFill="1" applyBorder="1" applyAlignment="1">
      <alignment vertical="center" wrapText="1"/>
    </xf>
    <xf numFmtId="0" fontId="22" fillId="8" borderId="89" xfId="0" applyFont="1" applyFill="1" applyBorder="1" applyAlignment="1">
      <alignment vertical="center" wrapText="1"/>
    </xf>
    <xf numFmtId="0" fontId="22" fillId="8" borderId="90" xfId="0" applyFont="1" applyFill="1" applyBorder="1" applyAlignment="1">
      <alignment vertical="center" wrapText="1"/>
    </xf>
    <xf numFmtId="0" fontId="22" fillId="8" borderId="91" xfId="0" applyFont="1" applyFill="1" applyBorder="1" applyAlignment="1">
      <alignment vertical="center" wrapText="1"/>
    </xf>
    <xf numFmtId="179" fontId="9" fillId="8" borderId="34" xfId="0" applyNumberFormat="1" applyFont="1" applyFill="1" applyBorder="1" applyAlignment="1">
      <alignment vertical="center" wrapText="1" shrinkToFit="1"/>
    </xf>
    <xf numFmtId="0" fontId="22" fillId="0" borderId="87" xfId="0" applyFont="1" applyBorder="1" applyAlignment="1">
      <alignment vertical="center"/>
    </xf>
    <xf numFmtId="0" fontId="22" fillId="0" borderId="96" xfId="0" applyFont="1" applyBorder="1" applyAlignment="1">
      <alignment vertical="center"/>
    </xf>
    <xf numFmtId="179" fontId="9" fillId="2" borderId="10" xfId="0" applyNumberFormat="1" applyFont="1" applyFill="1" applyBorder="1" applyAlignment="1">
      <alignment vertical="center" shrinkToFit="1"/>
    </xf>
    <xf numFmtId="179" fontId="9" fillId="2" borderId="8" xfId="0" applyNumberFormat="1" applyFont="1" applyFill="1" applyBorder="1" applyAlignment="1">
      <alignment vertical="center" shrinkToFit="1"/>
    </xf>
    <xf numFmtId="179" fontId="94" fillId="0" borderId="10" xfId="0" applyNumberFormat="1" applyFont="1" applyFill="1" applyBorder="1" applyAlignment="1">
      <alignment vertical="center" shrinkToFit="1"/>
    </xf>
    <xf numFmtId="179" fontId="9" fillId="2" borderId="11" xfId="0" applyNumberFormat="1" applyFont="1" applyFill="1" applyBorder="1" applyAlignment="1">
      <alignment vertical="center" wrapText="1"/>
    </xf>
    <xf numFmtId="0" fontId="22" fillId="0" borderId="95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3" fontId="3" fillId="8" borderId="10" xfId="0" applyNumberFormat="1" applyFont="1" applyFill="1" applyBorder="1" applyAlignment="1">
      <alignment vertical="center"/>
    </xf>
    <xf numFmtId="0" fontId="0" fillId="8" borderId="70" xfId="0" applyFill="1" applyBorder="1" applyAlignment="1">
      <alignment vertical="center"/>
    </xf>
    <xf numFmtId="0" fontId="0" fillId="8" borderId="26" xfId="0" applyFill="1" applyBorder="1" applyAlignment="1">
      <alignment vertical="center"/>
    </xf>
    <xf numFmtId="179" fontId="86" fillId="0" borderId="18" xfId="0" applyNumberFormat="1" applyFont="1" applyBorder="1" applyAlignment="1" applyProtection="1">
      <alignment vertical="center" shrinkToFit="1"/>
      <protection locked="0"/>
    </xf>
    <xf numFmtId="179" fontId="4" fillId="0" borderId="17" xfId="0" applyNumberFormat="1" applyFont="1" applyBorder="1" applyAlignment="1" applyProtection="1">
      <alignment vertical="center" shrinkToFit="1"/>
      <protection locked="0"/>
    </xf>
    <xf numFmtId="179" fontId="4" fillId="0" borderId="18" xfId="0" applyNumberFormat="1" applyFont="1" applyBorder="1" applyAlignment="1" applyProtection="1">
      <alignment vertical="center" shrinkToFit="1"/>
      <protection locked="0"/>
    </xf>
    <xf numFmtId="179" fontId="99" fillId="0" borderId="20" xfId="0" applyNumberFormat="1" applyFont="1" applyBorder="1" applyAlignment="1" applyProtection="1">
      <alignment vertical="center" shrinkToFit="1"/>
      <protection locked="0"/>
    </xf>
    <xf numFmtId="179" fontId="99" fillId="0" borderId="18" xfId="0" applyNumberFormat="1" applyFont="1" applyBorder="1" applyAlignment="1" applyProtection="1">
      <alignment vertical="center" shrinkToFit="1"/>
      <protection locked="0"/>
    </xf>
    <xf numFmtId="179" fontId="99" fillId="0" borderId="17" xfId="0" applyNumberFormat="1" applyFont="1" applyBorder="1" applyAlignment="1" applyProtection="1">
      <alignment vertical="center" shrinkToFit="1"/>
      <protection locked="0"/>
    </xf>
    <xf numFmtId="179" fontId="4" fillId="0" borderId="20" xfId="0" applyNumberFormat="1" applyFont="1" applyBorder="1" applyAlignment="1" applyProtection="1">
      <alignment vertical="center" shrinkToFit="1"/>
      <protection locked="0"/>
    </xf>
    <xf numFmtId="179" fontId="51" fillId="3" borderId="67" xfId="0" applyNumberFormat="1" applyFont="1" applyFill="1" applyBorder="1" applyAlignment="1" applyProtection="1">
      <alignment vertical="center"/>
    </xf>
    <xf numFmtId="179" fontId="51" fillId="0" borderId="83" xfId="0" applyNumberFormat="1" applyFont="1" applyFill="1" applyBorder="1" applyAlignment="1" applyProtection="1">
      <alignment vertical="center"/>
      <protection locked="0"/>
    </xf>
    <xf numFmtId="179" fontId="51" fillId="3" borderId="106" xfId="0" applyNumberFormat="1" applyFont="1" applyFill="1" applyBorder="1" applyAlignment="1" applyProtection="1">
      <alignment vertical="center"/>
    </xf>
    <xf numFmtId="204" fontId="61" fillId="4" borderId="81" xfId="0" applyNumberFormat="1" applyFont="1" applyFill="1" applyBorder="1" applyAlignment="1">
      <alignment vertical="center"/>
    </xf>
    <xf numFmtId="0" fontId="0" fillId="0" borderId="143" xfId="0" applyBorder="1" applyAlignment="1">
      <alignment vertical="center"/>
    </xf>
    <xf numFmtId="204" fontId="61" fillId="4" borderId="144" xfId="0" applyNumberFormat="1" applyFont="1" applyFill="1" applyBorder="1" applyAlignment="1">
      <alignment vertical="center"/>
    </xf>
    <xf numFmtId="0" fontId="0" fillId="0" borderId="145" xfId="0" applyBorder="1" applyAlignment="1">
      <alignment vertical="center"/>
    </xf>
    <xf numFmtId="204" fontId="61" fillId="4" borderId="146" xfId="0" applyNumberFormat="1" applyFont="1" applyFill="1" applyBorder="1" applyAlignment="1">
      <alignment vertical="center"/>
    </xf>
    <xf numFmtId="0" fontId="0" fillId="0" borderId="147" xfId="0" applyBorder="1" applyAlignment="1">
      <alignment vertical="center"/>
    </xf>
    <xf numFmtId="204" fontId="61" fillId="4" borderId="148" xfId="0" applyNumberFormat="1" applyFont="1" applyFill="1" applyBorder="1" applyAlignment="1">
      <alignment vertical="center"/>
    </xf>
    <xf numFmtId="0" fontId="0" fillId="0" borderId="149" xfId="0" applyBorder="1" applyAlignment="1">
      <alignment vertical="center"/>
    </xf>
    <xf numFmtId="179" fontId="51" fillId="5" borderId="1" xfId="0" applyNumberFormat="1" applyFont="1" applyFill="1" applyBorder="1" applyAlignment="1" applyProtection="1">
      <alignment vertical="center"/>
      <protection locked="0"/>
    </xf>
    <xf numFmtId="0" fontId="25" fillId="2" borderId="109" xfId="0" applyNumberFormat="1" applyFont="1" applyFill="1" applyBorder="1" applyAlignment="1">
      <alignment horizontal="left" vertical="center"/>
    </xf>
    <xf numFmtId="0" fontId="85" fillId="0" borderId="47" xfId="0" applyFont="1" applyBorder="1" applyAlignment="1" applyProtection="1">
      <alignment vertical="center"/>
      <protection locked="0"/>
    </xf>
    <xf numFmtId="0" fontId="85" fillId="0" borderId="81" xfId="0" applyFont="1" applyBorder="1" applyAlignment="1" applyProtection="1">
      <alignment vertical="center"/>
      <protection locked="0"/>
    </xf>
    <xf numFmtId="179" fontId="64" fillId="0" borderId="25" xfId="0" applyNumberFormat="1" applyFont="1" applyBorder="1" applyAlignment="1" applyProtection="1">
      <alignment vertical="center" shrinkToFit="1"/>
      <protection locked="0"/>
    </xf>
    <xf numFmtId="179" fontId="100" fillId="0" borderId="26" xfId="0" applyNumberFormat="1" applyFont="1" applyBorder="1" applyAlignment="1" applyProtection="1">
      <alignment vertical="center" shrinkToFit="1"/>
      <protection locked="0"/>
    </xf>
    <xf numFmtId="49" fontId="101" fillId="2" borderId="109" xfId="2" applyNumberFormat="1" applyFont="1" applyFill="1" applyBorder="1" applyAlignment="1" applyProtection="1">
      <alignment horizontal="left" vertical="center" wrapText="1"/>
      <protection locked="0"/>
    </xf>
  </cellXfs>
  <cellStyles count="3">
    <cellStyle name="一般" xfId="0" builtinId="0"/>
    <cellStyle name="一般 2" xfId="1" xr:uid="{CC13F1D2-A11E-4733-BB24-185BD3552828}"/>
    <cellStyle name="超連結" xfId="2" builtinId="8"/>
  </cellStyles>
  <dxfs count="13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0</xdr:rowOff>
    </xdr:from>
    <xdr:to>
      <xdr:col>2</xdr:col>
      <xdr:colOff>685800</xdr:colOff>
      <xdr:row>4</xdr:row>
      <xdr:rowOff>0</xdr:rowOff>
    </xdr:to>
    <xdr:sp macro="" textlink="">
      <xdr:nvSpPr>
        <xdr:cNvPr id="29068" name="Line 86">
          <a:extLst>
            <a:ext uri="{FF2B5EF4-FFF2-40B4-BE49-F238E27FC236}">
              <a16:creationId xmlns:a16="http://schemas.microsoft.com/office/drawing/2014/main" id="{FA821921-A9B7-90DA-F23D-5BCC478CA975}"/>
            </a:ext>
          </a:extLst>
        </xdr:cNvPr>
        <xdr:cNvSpPr>
          <a:spLocks noChangeShapeType="1"/>
        </xdr:cNvSpPr>
      </xdr:nvSpPr>
      <xdr:spPr bwMode="auto">
        <a:xfrm>
          <a:off x="2667000" y="1762125"/>
          <a:ext cx="1504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4</xdr:row>
      <xdr:rowOff>0</xdr:rowOff>
    </xdr:from>
    <xdr:to>
      <xdr:col>10</xdr:col>
      <xdr:colOff>704850</xdr:colOff>
      <xdr:row>4</xdr:row>
      <xdr:rowOff>0</xdr:rowOff>
    </xdr:to>
    <xdr:sp macro="" textlink="">
      <xdr:nvSpPr>
        <xdr:cNvPr id="29069" name="Line 87">
          <a:extLst>
            <a:ext uri="{FF2B5EF4-FFF2-40B4-BE49-F238E27FC236}">
              <a16:creationId xmlns:a16="http://schemas.microsoft.com/office/drawing/2014/main" id="{EE94B173-24AC-A7CB-23CC-3A620C857517}"/>
            </a:ext>
          </a:extLst>
        </xdr:cNvPr>
        <xdr:cNvSpPr>
          <a:spLocks noChangeShapeType="1"/>
        </xdr:cNvSpPr>
      </xdr:nvSpPr>
      <xdr:spPr bwMode="auto">
        <a:xfrm>
          <a:off x="5734050" y="1762125"/>
          <a:ext cx="5657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819150</xdr:colOff>
          <xdr:row>0</xdr:row>
          <xdr:rowOff>66675</xdr:rowOff>
        </xdr:from>
        <xdr:to>
          <xdr:col>10</xdr:col>
          <xdr:colOff>3790950</xdr:colOff>
          <xdr:row>2</xdr:row>
          <xdr:rowOff>809625</xdr:rowOff>
        </xdr:to>
        <xdr:sp macro="" textlink="">
          <xdr:nvSpPr>
            <xdr:cNvPr id="1273" name="Object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C10041D2-4FA9-65A1-19A0-7AB1ED58A2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66675</xdr:rowOff>
        </xdr:from>
        <xdr:to>
          <xdr:col>1</xdr:col>
          <xdr:colOff>152400</xdr:colOff>
          <xdr:row>2</xdr:row>
          <xdr:rowOff>581025</xdr:rowOff>
        </xdr:to>
        <xdr:sp macro="" textlink="">
          <xdr:nvSpPr>
            <xdr:cNvPr id="1362" name="Object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C08D876C-AA27-4540-456C-A74E199ADA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1257300</xdr:colOff>
      <xdr:row>0</xdr:row>
      <xdr:rowOff>0</xdr:rowOff>
    </xdr:from>
    <xdr:to>
      <xdr:col>0</xdr:col>
      <xdr:colOff>1257300</xdr:colOff>
      <xdr:row>0</xdr:row>
      <xdr:rowOff>0</xdr:rowOff>
    </xdr:to>
    <xdr:sp macro="" textlink="">
      <xdr:nvSpPr>
        <xdr:cNvPr id="35366" name="Line 39">
          <a:extLst>
            <a:ext uri="{FF2B5EF4-FFF2-40B4-BE49-F238E27FC236}">
              <a16:creationId xmlns:a16="http://schemas.microsoft.com/office/drawing/2014/main" id="{CA5D0CF6-5343-C0DE-AFB1-BE4E36A5A8C3}"/>
            </a:ext>
          </a:extLst>
        </xdr:cNvPr>
        <xdr:cNvSpPr>
          <a:spLocks noChangeShapeType="1"/>
        </xdr:cNvSpPr>
      </xdr:nvSpPr>
      <xdr:spPr bwMode="auto">
        <a:xfrm>
          <a:off x="1257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1047750</xdr:colOff>
      <xdr:row>0</xdr:row>
      <xdr:rowOff>0</xdr:rowOff>
    </xdr:from>
    <xdr:to>
      <xdr:col>0</xdr:col>
      <xdr:colOff>1047750</xdr:colOff>
      <xdr:row>0</xdr:row>
      <xdr:rowOff>0</xdr:rowOff>
    </xdr:to>
    <xdr:sp macro="" textlink="">
      <xdr:nvSpPr>
        <xdr:cNvPr id="35367" name="Line 43">
          <a:extLst>
            <a:ext uri="{FF2B5EF4-FFF2-40B4-BE49-F238E27FC236}">
              <a16:creationId xmlns:a16="http://schemas.microsoft.com/office/drawing/2014/main" id="{2AFFB1D7-D639-290B-3856-A1ADC2CBA468}"/>
            </a:ext>
          </a:extLst>
        </xdr:cNvPr>
        <xdr:cNvSpPr>
          <a:spLocks noChangeShapeType="1"/>
        </xdr:cNvSpPr>
      </xdr:nvSpPr>
      <xdr:spPr bwMode="auto">
        <a:xfrm>
          <a:off x="1047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1885950</xdr:colOff>
      <xdr:row>0</xdr:row>
      <xdr:rowOff>0</xdr:rowOff>
    </xdr:from>
    <xdr:to>
      <xdr:col>0</xdr:col>
      <xdr:colOff>1885950</xdr:colOff>
      <xdr:row>0</xdr:row>
      <xdr:rowOff>0</xdr:rowOff>
    </xdr:to>
    <xdr:sp macro="" textlink="">
      <xdr:nvSpPr>
        <xdr:cNvPr id="35368" name="Line 46">
          <a:extLst>
            <a:ext uri="{FF2B5EF4-FFF2-40B4-BE49-F238E27FC236}">
              <a16:creationId xmlns:a16="http://schemas.microsoft.com/office/drawing/2014/main" id="{C1A1BD61-1914-9166-3C67-70D793B288E4}"/>
            </a:ext>
          </a:extLst>
        </xdr:cNvPr>
        <xdr:cNvSpPr>
          <a:spLocks noChangeShapeType="1"/>
        </xdr:cNvSpPr>
      </xdr:nvSpPr>
      <xdr:spPr bwMode="auto">
        <a:xfrm>
          <a:off x="18859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447675</xdr:colOff>
      <xdr:row>0</xdr:row>
      <xdr:rowOff>0</xdr:rowOff>
    </xdr:from>
    <xdr:to>
      <xdr:col>2</xdr:col>
      <xdr:colOff>447675</xdr:colOff>
      <xdr:row>0</xdr:row>
      <xdr:rowOff>0</xdr:rowOff>
    </xdr:to>
    <xdr:sp macro="" textlink="">
      <xdr:nvSpPr>
        <xdr:cNvPr id="35369" name="Line 47">
          <a:extLst>
            <a:ext uri="{FF2B5EF4-FFF2-40B4-BE49-F238E27FC236}">
              <a16:creationId xmlns:a16="http://schemas.microsoft.com/office/drawing/2014/main" id="{22962D68-8041-C84F-E53C-AB64EEB3902B}"/>
            </a:ext>
          </a:extLst>
        </xdr:cNvPr>
        <xdr:cNvSpPr>
          <a:spLocks noChangeShapeType="1"/>
        </xdr:cNvSpPr>
      </xdr:nvSpPr>
      <xdr:spPr bwMode="auto">
        <a:xfrm>
          <a:off x="4191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180975</xdr:colOff>
      <xdr:row>0</xdr:row>
      <xdr:rowOff>0</xdr:rowOff>
    </xdr:from>
    <xdr:to>
      <xdr:col>3</xdr:col>
      <xdr:colOff>180975</xdr:colOff>
      <xdr:row>0</xdr:row>
      <xdr:rowOff>0</xdr:rowOff>
    </xdr:to>
    <xdr:sp macro="" textlink="">
      <xdr:nvSpPr>
        <xdr:cNvPr id="35370" name="Line 48">
          <a:extLst>
            <a:ext uri="{FF2B5EF4-FFF2-40B4-BE49-F238E27FC236}">
              <a16:creationId xmlns:a16="http://schemas.microsoft.com/office/drawing/2014/main" id="{8AD41B78-2F7E-0ECA-7688-6704BE99F60C}"/>
            </a:ext>
          </a:extLst>
        </xdr:cNvPr>
        <xdr:cNvSpPr>
          <a:spLocks noChangeShapeType="1"/>
        </xdr:cNvSpPr>
      </xdr:nvSpPr>
      <xdr:spPr bwMode="auto">
        <a:xfrm>
          <a:off x="46196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781050</xdr:colOff>
      <xdr:row>0</xdr:row>
      <xdr:rowOff>0</xdr:rowOff>
    </xdr:from>
    <xdr:to>
      <xdr:col>0</xdr:col>
      <xdr:colOff>781050</xdr:colOff>
      <xdr:row>0</xdr:row>
      <xdr:rowOff>0</xdr:rowOff>
    </xdr:to>
    <xdr:sp macro="" textlink="">
      <xdr:nvSpPr>
        <xdr:cNvPr id="35371" name="Line 49">
          <a:extLst>
            <a:ext uri="{FF2B5EF4-FFF2-40B4-BE49-F238E27FC236}">
              <a16:creationId xmlns:a16="http://schemas.microsoft.com/office/drawing/2014/main" id="{3E50A49C-FC18-4ACC-2A8F-29AE2394F31A}"/>
            </a:ext>
          </a:extLst>
        </xdr:cNvPr>
        <xdr:cNvSpPr>
          <a:spLocks noChangeShapeType="1"/>
        </xdr:cNvSpPr>
      </xdr:nvSpPr>
      <xdr:spPr bwMode="auto">
        <a:xfrm>
          <a:off x="7810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209550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35372" name="Line 50">
          <a:extLst>
            <a:ext uri="{FF2B5EF4-FFF2-40B4-BE49-F238E27FC236}">
              <a16:creationId xmlns:a16="http://schemas.microsoft.com/office/drawing/2014/main" id="{652101C2-AE18-252C-7C03-B072C1AEEF6A}"/>
            </a:ext>
          </a:extLst>
        </xdr:cNvPr>
        <xdr:cNvSpPr>
          <a:spLocks noChangeShapeType="1"/>
        </xdr:cNvSpPr>
      </xdr:nvSpPr>
      <xdr:spPr bwMode="auto">
        <a:xfrm flipV="1">
          <a:off x="3952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1028700</xdr:colOff>
      <xdr:row>0</xdr:row>
      <xdr:rowOff>0</xdr:rowOff>
    </xdr:from>
    <xdr:to>
      <xdr:col>0</xdr:col>
      <xdr:colOff>1028700</xdr:colOff>
      <xdr:row>0</xdr:row>
      <xdr:rowOff>0</xdr:rowOff>
    </xdr:to>
    <xdr:sp macro="" textlink="">
      <xdr:nvSpPr>
        <xdr:cNvPr id="35373" name="Line 51">
          <a:extLst>
            <a:ext uri="{FF2B5EF4-FFF2-40B4-BE49-F238E27FC236}">
              <a16:creationId xmlns:a16="http://schemas.microsoft.com/office/drawing/2014/main" id="{5B1117EC-91F1-59E5-AB86-86C9061C4176}"/>
            </a:ext>
          </a:extLst>
        </xdr:cNvPr>
        <xdr:cNvSpPr>
          <a:spLocks noChangeShapeType="1"/>
        </xdr:cNvSpPr>
      </xdr:nvSpPr>
      <xdr:spPr bwMode="auto">
        <a:xfrm flipV="1">
          <a:off x="10287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</xdr:row>
      <xdr:rowOff>0</xdr:rowOff>
    </xdr:from>
    <xdr:to>
      <xdr:col>3</xdr:col>
      <xdr:colOff>38100</xdr:colOff>
      <xdr:row>4</xdr:row>
      <xdr:rowOff>0</xdr:rowOff>
    </xdr:to>
    <xdr:sp macro="" textlink="">
      <xdr:nvSpPr>
        <xdr:cNvPr id="35374" name="Line 96">
          <a:extLst>
            <a:ext uri="{FF2B5EF4-FFF2-40B4-BE49-F238E27FC236}">
              <a16:creationId xmlns:a16="http://schemas.microsoft.com/office/drawing/2014/main" id="{52E74301-554F-63D6-4DFA-C7FD8F1F8FC6}"/>
            </a:ext>
          </a:extLst>
        </xdr:cNvPr>
        <xdr:cNvSpPr>
          <a:spLocks noChangeShapeType="1"/>
        </xdr:cNvSpPr>
      </xdr:nvSpPr>
      <xdr:spPr bwMode="auto">
        <a:xfrm>
          <a:off x="2924175" y="1695450"/>
          <a:ext cx="1552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4</xdr:row>
      <xdr:rowOff>47625</xdr:rowOff>
    </xdr:from>
    <xdr:to>
      <xdr:col>10</xdr:col>
      <xdr:colOff>542925</xdr:colOff>
      <xdr:row>4</xdr:row>
      <xdr:rowOff>47625</xdr:rowOff>
    </xdr:to>
    <xdr:sp macro="" textlink="">
      <xdr:nvSpPr>
        <xdr:cNvPr id="35375" name="Line 97">
          <a:extLst>
            <a:ext uri="{FF2B5EF4-FFF2-40B4-BE49-F238E27FC236}">
              <a16:creationId xmlns:a16="http://schemas.microsoft.com/office/drawing/2014/main" id="{C74135F2-5915-47EC-F29E-B0B50F7522DB}"/>
            </a:ext>
          </a:extLst>
        </xdr:cNvPr>
        <xdr:cNvSpPr>
          <a:spLocks noChangeShapeType="1"/>
        </xdr:cNvSpPr>
      </xdr:nvSpPr>
      <xdr:spPr bwMode="auto">
        <a:xfrm>
          <a:off x="5848350" y="1743075"/>
          <a:ext cx="5372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885825</xdr:colOff>
          <xdr:row>0</xdr:row>
          <xdr:rowOff>209550</xdr:rowOff>
        </xdr:from>
        <xdr:to>
          <xdr:col>10</xdr:col>
          <xdr:colOff>3800475</xdr:colOff>
          <xdr:row>3</xdr:row>
          <xdr:rowOff>209550</xdr:rowOff>
        </xdr:to>
        <xdr:sp macro="" textlink="">
          <xdr:nvSpPr>
            <xdr:cNvPr id="2771" name="Object 723" hidden="1">
              <a:extLst>
                <a:ext uri="{63B3BB69-23CF-44E3-9099-C40C66FF867C}">
                  <a14:compatExt spid="_x0000_s2771"/>
                </a:ext>
                <a:ext uri="{FF2B5EF4-FFF2-40B4-BE49-F238E27FC236}">
                  <a16:creationId xmlns:a16="http://schemas.microsoft.com/office/drawing/2014/main" id="{45546CFB-9E61-C3BA-0641-9F17817A2F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57150</xdr:rowOff>
        </xdr:from>
        <xdr:to>
          <xdr:col>0</xdr:col>
          <xdr:colOff>2676525</xdr:colOff>
          <xdr:row>2</xdr:row>
          <xdr:rowOff>638175</xdr:rowOff>
        </xdr:to>
        <xdr:sp macro="" textlink="">
          <xdr:nvSpPr>
            <xdr:cNvPr id="9346" name="Object 1154" hidden="1">
              <a:extLst>
                <a:ext uri="{63B3BB69-23CF-44E3-9099-C40C66FF867C}">
                  <a14:compatExt spid="_x0000_s9346"/>
                </a:ext>
                <a:ext uri="{FF2B5EF4-FFF2-40B4-BE49-F238E27FC236}">
                  <a16:creationId xmlns:a16="http://schemas.microsoft.com/office/drawing/2014/main" id="{04741248-B741-E895-F781-8FE387590E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0</xdr:row>
      <xdr:rowOff>0</xdr:rowOff>
    </xdr:from>
    <xdr:to>
      <xdr:col>0</xdr:col>
      <xdr:colOff>723900</xdr:colOff>
      <xdr:row>0</xdr:row>
      <xdr:rowOff>0</xdr:rowOff>
    </xdr:to>
    <xdr:sp macro="" textlink="">
      <xdr:nvSpPr>
        <xdr:cNvPr id="36036" name="Line 5">
          <a:extLst>
            <a:ext uri="{FF2B5EF4-FFF2-40B4-BE49-F238E27FC236}">
              <a16:creationId xmlns:a16="http://schemas.microsoft.com/office/drawing/2014/main" id="{D8C43DB5-1BE0-AEC0-48F1-F6CC52EBAF03}"/>
            </a:ext>
          </a:extLst>
        </xdr:cNvPr>
        <xdr:cNvSpPr>
          <a:spLocks noChangeShapeType="1"/>
        </xdr:cNvSpPr>
      </xdr:nvSpPr>
      <xdr:spPr bwMode="auto">
        <a:xfrm>
          <a:off x="7239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6037" name="Line 6">
          <a:extLst>
            <a:ext uri="{FF2B5EF4-FFF2-40B4-BE49-F238E27FC236}">
              <a16:creationId xmlns:a16="http://schemas.microsoft.com/office/drawing/2014/main" id="{0E242106-D8EF-91C5-A8E8-CA1FE20E9997}"/>
            </a:ext>
          </a:extLst>
        </xdr:cNvPr>
        <xdr:cNvSpPr>
          <a:spLocks noChangeShapeType="1"/>
        </xdr:cNvSpPr>
      </xdr:nvSpPr>
      <xdr:spPr bwMode="auto">
        <a:xfrm>
          <a:off x="1257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6038" name="Line 7">
          <a:extLst>
            <a:ext uri="{FF2B5EF4-FFF2-40B4-BE49-F238E27FC236}">
              <a16:creationId xmlns:a16="http://schemas.microsoft.com/office/drawing/2014/main" id="{9D5A97F3-6772-461A-C9D4-3CD2EBCDF055}"/>
            </a:ext>
          </a:extLst>
        </xdr:cNvPr>
        <xdr:cNvSpPr>
          <a:spLocks noChangeShapeType="1"/>
        </xdr:cNvSpPr>
      </xdr:nvSpPr>
      <xdr:spPr bwMode="auto">
        <a:xfrm>
          <a:off x="1257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6039" name="Line 8">
          <a:extLst>
            <a:ext uri="{FF2B5EF4-FFF2-40B4-BE49-F238E27FC236}">
              <a16:creationId xmlns:a16="http://schemas.microsoft.com/office/drawing/2014/main" id="{6B11767E-3205-B5A4-9155-6B660B98A3C3}"/>
            </a:ext>
          </a:extLst>
        </xdr:cNvPr>
        <xdr:cNvSpPr>
          <a:spLocks noChangeShapeType="1"/>
        </xdr:cNvSpPr>
      </xdr:nvSpPr>
      <xdr:spPr bwMode="auto">
        <a:xfrm>
          <a:off x="48863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6040" name="Line 9">
          <a:extLst>
            <a:ext uri="{FF2B5EF4-FFF2-40B4-BE49-F238E27FC236}">
              <a16:creationId xmlns:a16="http://schemas.microsoft.com/office/drawing/2014/main" id="{896C6B47-5B98-A44F-39E8-85F41930B63F}"/>
            </a:ext>
          </a:extLst>
        </xdr:cNvPr>
        <xdr:cNvSpPr>
          <a:spLocks noChangeShapeType="1"/>
        </xdr:cNvSpPr>
      </xdr:nvSpPr>
      <xdr:spPr bwMode="auto">
        <a:xfrm>
          <a:off x="48863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6041" name="Line 10">
          <a:extLst>
            <a:ext uri="{FF2B5EF4-FFF2-40B4-BE49-F238E27FC236}">
              <a16:creationId xmlns:a16="http://schemas.microsoft.com/office/drawing/2014/main" id="{2BD93A7D-1B2A-8146-2571-45E352F2CF0B}"/>
            </a:ext>
          </a:extLst>
        </xdr:cNvPr>
        <xdr:cNvSpPr>
          <a:spLocks noChangeShapeType="1"/>
        </xdr:cNvSpPr>
      </xdr:nvSpPr>
      <xdr:spPr bwMode="auto">
        <a:xfrm>
          <a:off x="48863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6042" name="Line 16">
          <a:extLst>
            <a:ext uri="{FF2B5EF4-FFF2-40B4-BE49-F238E27FC236}">
              <a16:creationId xmlns:a16="http://schemas.microsoft.com/office/drawing/2014/main" id="{5791FA76-2682-DDE9-793A-5EEBF84A43DE}"/>
            </a:ext>
          </a:extLst>
        </xdr:cNvPr>
        <xdr:cNvSpPr>
          <a:spLocks noChangeShapeType="1"/>
        </xdr:cNvSpPr>
      </xdr:nvSpPr>
      <xdr:spPr bwMode="auto">
        <a:xfrm flipV="1">
          <a:off x="1257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171450</xdr:colOff>
      <xdr:row>0</xdr:row>
      <xdr:rowOff>0</xdr:rowOff>
    </xdr:from>
    <xdr:to>
      <xdr:col>6</xdr:col>
      <xdr:colOff>171450</xdr:colOff>
      <xdr:row>0</xdr:row>
      <xdr:rowOff>0</xdr:rowOff>
    </xdr:to>
    <xdr:sp macro="" textlink="">
      <xdr:nvSpPr>
        <xdr:cNvPr id="36043" name="Line 17">
          <a:extLst>
            <a:ext uri="{FF2B5EF4-FFF2-40B4-BE49-F238E27FC236}">
              <a16:creationId xmlns:a16="http://schemas.microsoft.com/office/drawing/2014/main" id="{109AD88C-F9B6-B520-D21C-292BE853E5A9}"/>
            </a:ext>
          </a:extLst>
        </xdr:cNvPr>
        <xdr:cNvSpPr>
          <a:spLocks noChangeShapeType="1"/>
        </xdr:cNvSpPr>
      </xdr:nvSpPr>
      <xdr:spPr bwMode="auto">
        <a:xfrm flipV="1">
          <a:off x="94011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9525</xdr:colOff>
      <xdr:row>9</xdr:row>
      <xdr:rowOff>28575</xdr:rowOff>
    </xdr:to>
    <xdr:sp macro="" textlink="">
      <xdr:nvSpPr>
        <xdr:cNvPr id="36044" name="Line 25">
          <a:extLst>
            <a:ext uri="{FF2B5EF4-FFF2-40B4-BE49-F238E27FC236}">
              <a16:creationId xmlns:a16="http://schemas.microsoft.com/office/drawing/2014/main" id="{D5742940-3A85-8C9A-CA13-D1E2C2239921}"/>
            </a:ext>
          </a:extLst>
        </xdr:cNvPr>
        <xdr:cNvSpPr>
          <a:spLocks noChangeShapeType="1"/>
        </xdr:cNvSpPr>
      </xdr:nvSpPr>
      <xdr:spPr bwMode="auto">
        <a:xfrm>
          <a:off x="0" y="1485900"/>
          <a:ext cx="126682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7174" name="Rectangle 2">
          <a:extLst>
            <a:ext uri="{FF2B5EF4-FFF2-40B4-BE49-F238E27FC236}">
              <a16:creationId xmlns:a16="http://schemas.microsoft.com/office/drawing/2014/main" id="{A1192619-770D-5A15-0882-978E75DBC284}"/>
            </a:ext>
          </a:extLst>
        </xdr:cNvPr>
        <xdr:cNvSpPr>
          <a:spLocks noChangeArrowheads="1"/>
        </xdr:cNvSpPr>
      </xdr:nvSpPr>
      <xdr:spPr bwMode="auto">
        <a:xfrm>
          <a:off x="26289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7175" name="Rectangle 3">
          <a:extLst>
            <a:ext uri="{FF2B5EF4-FFF2-40B4-BE49-F238E27FC236}">
              <a16:creationId xmlns:a16="http://schemas.microsoft.com/office/drawing/2014/main" id="{3C1FA10D-5627-91AB-C737-F411C155F3B1}"/>
            </a:ext>
          </a:extLst>
        </xdr:cNvPr>
        <xdr:cNvSpPr>
          <a:spLocks noChangeArrowheads="1"/>
        </xdr:cNvSpPr>
      </xdr:nvSpPr>
      <xdr:spPr bwMode="auto">
        <a:xfrm>
          <a:off x="26289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7176" name="Rectangle 4">
          <a:extLst>
            <a:ext uri="{FF2B5EF4-FFF2-40B4-BE49-F238E27FC236}">
              <a16:creationId xmlns:a16="http://schemas.microsoft.com/office/drawing/2014/main" id="{D1C0D5B1-9EF9-442B-B9D1-03FB6B9C4874}"/>
            </a:ext>
          </a:extLst>
        </xdr:cNvPr>
        <xdr:cNvSpPr>
          <a:spLocks noChangeArrowheads="1"/>
        </xdr:cNvSpPr>
      </xdr:nvSpPr>
      <xdr:spPr bwMode="auto">
        <a:xfrm>
          <a:off x="26289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733425</xdr:colOff>
      <xdr:row>0</xdr:row>
      <xdr:rowOff>0</xdr:rowOff>
    </xdr:from>
    <xdr:to>
      <xdr:col>0</xdr:col>
      <xdr:colOff>733425</xdr:colOff>
      <xdr:row>0</xdr:row>
      <xdr:rowOff>0</xdr:rowOff>
    </xdr:to>
    <xdr:sp macro="" textlink="">
      <xdr:nvSpPr>
        <xdr:cNvPr id="37177" name="Line 5">
          <a:extLst>
            <a:ext uri="{FF2B5EF4-FFF2-40B4-BE49-F238E27FC236}">
              <a16:creationId xmlns:a16="http://schemas.microsoft.com/office/drawing/2014/main" id="{E4FEC69E-CF10-1289-DBEA-D636B241F849}"/>
            </a:ext>
          </a:extLst>
        </xdr:cNvPr>
        <xdr:cNvSpPr>
          <a:spLocks noChangeShapeType="1"/>
        </xdr:cNvSpPr>
      </xdr:nvSpPr>
      <xdr:spPr bwMode="auto">
        <a:xfrm>
          <a:off x="7334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7178" name="Line 6">
          <a:extLst>
            <a:ext uri="{FF2B5EF4-FFF2-40B4-BE49-F238E27FC236}">
              <a16:creationId xmlns:a16="http://schemas.microsoft.com/office/drawing/2014/main" id="{77A3E8C2-0683-8BF8-DA6A-BD29C6419FD0}"/>
            </a:ext>
          </a:extLst>
        </xdr:cNvPr>
        <xdr:cNvSpPr>
          <a:spLocks noChangeShapeType="1"/>
        </xdr:cNvSpPr>
      </xdr:nvSpPr>
      <xdr:spPr bwMode="auto">
        <a:xfrm>
          <a:off x="26289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7179" name="Line 7">
          <a:extLst>
            <a:ext uri="{FF2B5EF4-FFF2-40B4-BE49-F238E27FC236}">
              <a16:creationId xmlns:a16="http://schemas.microsoft.com/office/drawing/2014/main" id="{ED16CCFB-094E-2EF9-1598-72B80CF14D00}"/>
            </a:ext>
          </a:extLst>
        </xdr:cNvPr>
        <xdr:cNvSpPr>
          <a:spLocks noChangeShapeType="1"/>
        </xdr:cNvSpPr>
      </xdr:nvSpPr>
      <xdr:spPr bwMode="auto">
        <a:xfrm>
          <a:off x="26289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7180" name="Line 8">
          <a:extLst>
            <a:ext uri="{FF2B5EF4-FFF2-40B4-BE49-F238E27FC236}">
              <a16:creationId xmlns:a16="http://schemas.microsoft.com/office/drawing/2014/main" id="{F052E393-B687-CD47-D922-9C23C0877763}"/>
            </a:ext>
          </a:extLst>
        </xdr:cNvPr>
        <xdr:cNvSpPr>
          <a:spLocks noChangeShapeType="1"/>
        </xdr:cNvSpPr>
      </xdr:nvSpPr>
      <xdr:spPr bwMode="auto">
        <a:xfrm>
          <a:off x="26289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7181" name="Line 9">
          <a:extLst>
            <a:ext uri="{FF2B5EF4-FFF2-40B4-BE49-F238E27FC236}">
              <a16:creationId xmlns:a16="http://schemas.microsoft.com/office/drawing/2014/main" id="{10D9DCFE-6721-2C80-0921-3AA36DE56250}"/>
            </a:ext>
          </a:extLst>
        </xdr:cNvPr>
        <xdr:cNvSpPr>
          <a:spLocks noChangeShapeType="1"/>
        </xdr:cNvSpPr>
      </xdr:nvSpPr>
      <xdr:spPr bwMode="auto">
        <a:xfrm>
          <a:off x="26289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7182" name="Line 10">
          <a:extLst>
            <a:ext uri="{FF2B5EF4-FFF2-40B4-BE49-F238E27FC236}">
              <a16:creationId xmlns:a16="http://schemas.microsoft.com/office/drawing/2014/main" id="{85BEC136-4170-4142-1ABD-9A6228C5606C}"/>
            </a:ext>
          </a:extLst>
        </xdr:cNvPr>
        <xdr:cNvSpPr>
          <a:spLocks noChangeShapeType="1"/>
        </xdr:cNvSpPr>
      </xdr:nvSpPr>
      <xdr:spPr bwMode="auto">
        <a:xfrm>
          <a:off x="26289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7183" name="Line 11">
          <a:extLst>
            <a:ext uri="{FF2B5EF4-FFF2-40B4-BE49-F238E27FC236}">
              <a16:creationId xmlns:a16="http://schemas.microsoft.com/office/drawing/2014/main" id="{4958EDDE-5436-6574-388C-26B7FB996ACC}"/>
            </a:ext>
          </a:extLst>
        </xdr:cNvPr>
        <xdr:cNvSpPr>
          <a:spLocks noChangeShapeType="1"/>
        </xdr:cNvSpPr>
      </xdr:nvSpPr>
      <xdr:spPr bwMode="auto">
        <a:xfrm>
          <a:off x="26289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7184" name="Line 12">
          <a:extLst>
            <a:ext uri="{FF2B5EF4-FFF2-40B4-BE49-F238E27FC236}">
              <a16:creationId xmlns:a16="http://schemas.microsoft.com/office/drawing/2014/main" id="{FFCD4DBF-9C5E-2A3F-D19C-C6DE55643AF9}"/>
            </a:ext>
          </a:extLst>
        </xdr:cNvPr>
        <xdr:cNvSpPr>
          <a:spLocks noChangeShapeType="1"/>
        </xdr:cNvSpPr>
      </xdr:nvSpPr>
      <xdr:spPr bwMode="auto">
        <a:xfrm>
          <a:off x="26289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7185" name="Line 13">
          <a:extLst>
            <a:ext uri="{FF2B5EF4-FFF2-40B4-BE49-F238E27FC236}">
              <a16:creationId xmlns:a16="http://schemas.microsoft.com/office/drawing/2014/main" id="{63BA7E0F-46EF-DEB9-4809-7908B1BDC007}"/>
            </a:ext>
          </a:extLst>
        </xdr:cNvPr>
        <xdr:cNvSpPr>
          <a:spLocks noChangeShapeType="1"/>
        </xdr:cNvSpPr>
      </xdr:nvSpPr>
      <xdr:spPr bwMode="auto">
        <a:xfrm flipV="1">
          <a:off x="26289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7186" name="Line 14">
          <a:extLst>
            <a:ext uri="{FF2B5EF4-FFF2-40B4-BE49-F238E27FC236}">
              <a16:creationId xmlns:a16="http://schemas.microsoft.com/office/drawing/2014/main" id="{2BDB7AFF-9E80-AC61-E162-D7954E177A30}"/>
            </a:ext>
          </a:extLst>
        </xdr:cNvPr>
        <xdr:cNvSpPr>
          <a:spLocks noChangeShapeType="1"/>
        </xdr:cNvSpPr>
      </xdr:nvSpPr>
      <xdr:spPr bwMode="auto">
        <a:xfrm flipV="1">
          <a:off x="26289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2600325</xdr:colOff>
      <xdr:row>10</xdr:row>
      <xdr:rowOff>238125</xdr:rowOff>
    </xdr:to>
    <xdr:sp macro="" textlink="">
      <xdr:nvSpPr>
        <xdr:cNvPr id="37187" name="Line 15">
          <a:extLst>
            <a:ext uri="{FF2B5EF4-FFF2-40B4-BE49-F238E27FC236}">
              <a16:creationId xmlns:a16="http://schemas.microsoft.com/office/drawing/2014/main" id="{9BAC1F43-202B-6851-2528-990F99AA0C61}"/>
            </a:ext>
          </a:extLst>
        </xdr:cNvPr>
        <xdr:cNvSpPr>
          <a:spLocks noChangeShapeType="1"/>
        </xdr:cNvSpPr>
      </xdr:nvSpPr>
      <xdr:spPr bwMode="auto">
        <a:xfrm>
          <a:off x="0" y="1485900"/>
          <a:ext cx="2600325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4</xdr:row>
      <xdr:rowOff>238125</xdr:rowOff>
    </xdr:from>
    <xdr:to>
      <xdr:col>2</xdr:col>
      <xdr:colOff>0</xdr:colOff>
      <xdr:row>4</xdr:row>
      <xdr:rowOff>238125</xdr:rowOff>
    </xdr:to>
    <xdr:sp macro="" textlink="">
      <xdr:nvSpPr>
        <xdr:cNvPr id="37188" name="Line 17">
          <a:extLst>
            <a:ext uri="{FF2B5EF4-FFF2-40B4-BE49-F238E27FC236}">
              <a16:creationId xmlns:a16="http://schemas.microsoft.com/office/drawing/2014/main" id="{CDA1BCD1-2813-83C6-2ED1-047B18E9EDA4}"/>
            </a:ext>
          </a:extLst>
        </xdr:cNvPr>
        <xdr:cNvSpPr>
          <a:spLocks noChangeShapeType="1"/>
        </xdr:cNvSpPr>
      </xdr:nvSpPr>
      <xdr:spPr bwMode="auto">
        <a:xfrm>
          <a:off x="2657475" y="1285875"/>
          <a:ext cx="2409825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Microsoft_Word_97_-_2003_Document3.doc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F5BD-C2EB-46F0-A746-751FFC807032}">
  <sheetPr>
    <pageSetUpPr fitToPage="1"/>
  </sheetPr>
  <dimension ref="A1:L55"/>
  <sheetViews>
    <sheetView showGridLines="0" tabSelected="1" zoomScaleNormal="100" workbookViewId="0">
      <selection activeCell="C9" sqref="C9:G9"/>
    </sheetView>
  </sheetViews>
  <sheetFormatPr defaultRowHeight="15" customHeight="1" x14ac:dyDescent="0.25"/>
  <cols>
    <col min="1" max="1" width="34.5" style="36" customWidth="1"/>
    <col min="2" max="2" width="11.25" style="9" customWidth="1"/>
    <col min="3" max="5" width="9.625" style="15" customWidth="1"/>
    <col min="6" max="6" width="11.125" style="15" customWidth="1"/>
    <col min="7" max="8" width="11.625" style="16" customWidth="1"/>
    <col min="9" max="10" width="15.625" style="16" customWidth="1"/>
    <col min="11" max="11" width="50.625" style="15" customWidth="1"/>
    <col min="12" max="16384" width="9" style="13"/>
  </cols>
  <sheetData>
    <row r="1" spans="1:11" s="26" customFormat="1" ht="24.95" customHeight="1" x14ac:dyDescent="0.3">
      <c r="A1" s="252" t="s">
        <v>5</v>
      </c>
      <c r="B1" s="252"/>
      <c r="C1" s="253"/>
      <c r="D1" s="253"/>
      <c r="E1" s="253"/>
      <c r="F1" s="253"/>
      <c r="G1" s="253"/>
      <c r="H1" s="253"/>
      <c r="I1" s="253"/>
      <c r="J1" s="253"/>
      <c r="K1" s="253"/>
    </row>
    <row r="2" spans="1:11" s="27" customFormat="1" ht="24.95" customHeight="1" x14ac:dyDescent="0.35">
      <c r="A2" s="252" t="s">
        <v>179</v>
      </c>
      <c r="B2" s="254"/>
      <c r="C2" s="255"/>
      <c r="D2" s="255"/>
      <c r="E2" s="255"/>
      <c r="F2" s="255"/>
      <c r="G2" s="255"/>
      <c r="H2" s="255"/>
      <c r="I2" s="255"/>
      <c r="J2" s="255"/>
      <c r="K2" s="255"/>
    </row>
    <row r="3" spans="1:11" s="28" customFormat="1" ht="64.5" customHeight="1" x14ac:dyDescent="0.35">
      <c r="A3" s="256" t="s">
        <v>180</v>
      </c>
      <c r="B3" s="256"/>
      <c r="C3" s="257"/>
      <c r="D3" s="257"/>
      <c r="E3" s="257"/>
      <c r="F3" s="257"/>
      <c r="G3" s="257"/>
      <c r="H3" s="257"/>
      <c r="I3" s="257"/>
      <c r="J3" s="257"/>
      <c r="K3" s="257"/>
    </row>
    <row r="4" spans="1:11" s="29" customFormat="1" ht="24.95" customHeight="1" x14ac:dyDescent="0.25">
      <c r="A4" s="25" t="s">
        <v>227</v>
      </c>
      <c r="B4" s="276" t="s">
        <v>180</v>
      </c>
      <c r="C4" s="276"/>
      <c r="E4" s="376" t="s">
        <v>226</v>
      </c>
      <c r="F4" s="263" t="s">
        <v>180</v>
      </c>
      <c r="G4" s="264"/>
      <c r="H4" s="265"/>
      <c r="I4" s="265"/>
      <c r="J4" s="265"/>
      <c r="K4" s="265"/>
    </row>
    <row r="5" spans="1:11" s="32" customFormat="1" ht="24.95" customHeight="1" x14ac:dyDescent="0.25">
      <c r="A5" s="30"/>
      <c r="B5" s="31"/>
      <c r="C5" s="31"/>
      <c r="D5" s="31"/>
      <c r="E5" s="31"/>
      <c r="F5" s="208"/>
      <c r="K5" s="211" t="s">
        <v>162</v>
      </c>
    </row>
    <row r="6" spans="1:11" s="12" customFormat="1" ht="21.95" customHeight="1" x14ac:dyDescent="0.25">
      <c r="A6" s="45" t="s">
        <v>2</v>
      </c>
      <c r="B6" s="7" t="s">
        <v>3</v>
      </c>
      <c r="C6" s="8" t="s">
        <v>160</v>
      </c>
      <c r="D6" s="33"/>
      <c r="E6" s="33"/>
      <c r="F6" s="33"/>
      <c r="G6" s="34"/>
      <c r="H6" s="298" t="s">
        <v>163</v>
      </c>
      <c r="I6" s="299"/>
      <c r="J6" s="299"/>
      <c r="K6" s="300"/>
    </row>
    <row r="7" spans="1:11" s="11" customFormat="1" ht="21.95" customHeight="1" x14ac:dyDescent="0.25">
      <c r="A7" s="46" t="s">
        <v>7</v>
      </c>
      <c r="B7" s="127">
        <v>100000</v>
      </c>
      <c r="C7" s="277">
        <f>G8+C9+G13+C14+C20+C28+G39+C40+G47+C48+G51</f>
        <v>0</v>
      </c>
      <c r="D7" s="278"/>
      <c r="E7" s="278"/>
      <c r="F7" s="278"/>
      <c r="G7" s="279"/>
      <c r="H7" s="301" t="s">
        <v>164</v>
      </c>
      <c r="I7" s="302"/>
      <c r="J7" s="302"/>
      <c r="K7" s="303"/>
    </row>
    <row r="8" spans="1:11" ht="21.95" customHeight="1" x14ac:dyDescent="0.25">
      <c r="A8" s="47" t="s">
        <v>60</v>
      </c>
      <c r="B8" s="132">
        <v>101000</v>
      </c>
      <c r="C8" s="226"/>
      <c r="D8" s="3"/>
      <c r="E8" s="3"/>
      <c r="F8" s="3"/>
      <c r="G8" s="180">
        <f>SUM(C8:F8)</f>
        <v>0</v>
      </c>
      <c r="H8" s="250" t="s">
        <v>165</v>
      </c>
      <c r="I8" s="251"/>
      <c r="J8" s="251"/>
      <c r="K8" s="262"/>
    </row>
    <row r="9" spans="1:11" ht="21.95" customHeight="1" x14ac:dyDescent="0.25">
      <c r="A9" s="48" t="s">
        <v>61</v>
      </c>
      <c r="B9" s="132">
        <v>102000</v>
      </c>
      <c r="C9" s="266">
        <f>SUM(G10:G12)</f>
        <v>0</v>
      </c>
      <c r="D9" s="267"/>
      <c r="E9" s="267"/>
      <c r="F9" s="267"/>
      <c r="G9" s="268"/>
      <c r="H9" s="250" t="s">
        <v>166</v>
      </c>
      <c r="I9" s="251"/>
      <c r="J9" s="251"/>
      <c r="K9" s="262"/>
    </row>
    <row r="10" spans="1:11" ht="21.95" customHeight="1" x14ac:dyDescent="0.25">
      <c r="A10" s="128" t="s">
        <v>62</v>
      </c>
      <c r="B10" s="132">
        <v>102010</v>
      </c>
      <c r="C10" s="1"/>
      <c r="D10" s="1"/>
      <c r="E10" s="1"/>
      <c r="F10" s="1"/>
      <c r="G10" s="175">
        <f>SUM(C10:F10)</f>
        <v>0</v>
      </c>
      <c r="H10" s="250" t="s">
        <v>186</v>
      </c>
      <c r="I10" s="251"/>
      <c r="J10" s="251"/>
      <c r="K10" s="262"/>
    </row>
    <row r="11" spans="1:11" ht="21.95" customHeight="1" x14ac:dyDescent="0.25">
      <c r="A11" s="128" t="s">
        <v>63</v>
      </c>
      <c r="B11" s="132">
        <v>102020</v>
      </c>
      <c r="C11" s="1"/>
      <c r="D11" s="1"/>
      <c r="E11" s="1"/>
      <c r="F11" s="1"/>
      <c r="G11" s="175">
        <f>SUM(C11:F11)</f>
        <v>0</v>
      </c>
      <c r="H11" s="261" t="s">
        <v>167</v>
      </c>
      <c r="I11" s="251"/>
      <c r="J11" s="251"/>
      <c r="K11" s="262"/>
    </row>
    <row r="12" spans="1:11" ht="21.95" customHeight="1" x14ac:dyDescent="0.25">
      <c r="A12" s="128" t="s">
        <v>64</v>
      </c>
      <c r="B12" s="132">
        <v>102030</v>
      </c>
      <c r="C12" s="1"/>
      <c r="D12" s="1"/>
      <c r="E12" s="1"/>
      <c r="F12" s="1"/>
      <c r="G12" s="175">
        <f>SUM(C12:F12)</f>
        <v>0</v>
      </c>
      <c r="H12" s="250" t="s">
        <v>168</v>
      </c>
      <c r="I12" s="251"/>
      <c r="J12" s="251"/>
      <c r="K12" s="262"/>
    </row>
    <row r="13" spans="1:11" ht="21.95" customHeight="1" x14ac:dyDescent="0.25">
      <c r="A13" s="49" t="s">
        <v>65</v>
      </c>
      <c r="B13" s="132">
        <v>103000</v>
      </c>
      <c r="C13" s="1"/>
      <c r="D13" s="1"/>
      <c r="E13" s="1"/>
      <c r="F13" s="1"/>
      <c r="G13" s="176">
        <f>SUM(C13:F13)</f>
        <v>0</v>
      </c>
      <c r="H13" s="250" t="s">
        <v>169</v>
      </c>
      <c r="I13" s="251"/>
      <c r="J13" s="251"/>
      <c r="K13" s="262"/>
    </row>
    <row r="14" spans="1:11" ht="21.95" customHeight="1" x14ac:dyDescent="0.25">
      <c r="A14" s="49" t="s">
        <v>142</v>
      </c>
      <c r="B14" s="132">
        <v>104000</v>
      </c>
      <c r="C14" s="266">
        <f>SUM(G15:G19)</f>
        <v>0</v>
      </c>
      <c r="D14" s="267"/>
      <c r="E14" s="267"/>
      <c r="F14" s="267"/>
      <c r="G14" s="268"/>
      <c r="H14" s="383" t="s">
        <v>187</v>
      </c>
      <c r="I14" s="384"/>
      <c r="J14" s="384"/>
      <c r="K14" s="385"/>
    </row>
    <row r="15" spans="1:11" ht="21.95" customHeight="1" x14ac:dyDescent="0.25">
      <c r="A15" s="128" t="s">
        <v>109</v>
      </c>
      <c r="B15" s="132">
        <v>104010</v>
      </c>
      <c r="C15" s="1"/>
      <c r="D15" s="1"/>
      <c r="E15" s="1"/>
      <c r="F15" s="1"/>
      <c r="G15" s="175">
        <f>SUM(C15:F15)</f>
        <v>0</v>
      </c>
      <c r="H15" s="250" t="s">
        <v>170</v>
      </c>
      <c r="I15" s="251"/>
      <c r="J15" s="251"/>
      <c r="K15" s="262"/>
    </row>
    <row r="16" spans="1:11" ht="21.95" customHeight="1" x14ac:dyDescent="0.25">
      <c r="A16" s="128" t="s">
        <v>110</v>
      </c>
      <c r="B16" s="132">
        <v>104020</v>
      </c>
      <c r="C16" s="1"/>
      <c r="D16" s="1"/>
      <c r="E16" s="1"/>
      <c r="F16" s="1"/>
      <c r="G16" s="175">
        <f>SUM(C16:F16)</f>
        <v>0</v>
      </c>
      <c r="H16" s="250" t="s">
        <v>171</v>
      </c>
      <c r="I16" s="251"/>
      <c r="J16" s="251"/>
      <c r="K16" s="262"/>
    </row>
    <row r="17" spans="1:11" ht="21.95" customHeight="1" x14ac:dyDescent="0.25">
      <c r="A17" s="128" t="s">
        <v>111</v>
      </c>
      <c r="B17" s="132">
        <v>104030</v>
      </c>
      <c r="C17" s="1"/>
      <c r="D17" s="1"/>
      <c r="E17" s="1"/>
      <c r="F17" s="1"/>
      <c r="G17" s="175">
        <f>SUM(C17:F17)</f>
        <v>0</v>
      </c>
      <c r="H17" s="283" t="s">
        <v>172</v>
      </c>
      <c r="I17" s="251"/>
      <c r="J17" s="251"/>
      <c r="K17" s="262"/>
    </row>
    <row r="18" spans="1:11" ht="21.95" customHeight="1" x14ac:dyDescent="0.25">
      <c r="A18" s="128" t="s">
        <v>112</v>
      </c>
      <c r="B18" s="132">
        <v>104040</v>
      </c>
      <c r="C18" s="1"/>
      <c r="D18" s="1"/>
      <c r="E18" s="1"/>
      <c r="F18" s="1"/>
      <c r="G18" s="175">
        <f>SUM(C18:F18)</f>
        <v>0</v>
      </c>
      <c r="H18" s="250" t="s">
        <v>173</v>
      </c>
      <c r="I18" s="251"/>
      <c r="J18" s="251"/>
      <c r="K18" s="262"/>
    </row>
    <row r="19" spans="1:11" ht="21.95" customHeight="1" x14ac:dyDescent="0.25">
      <c r="A19" s="128" t="s">
        <v>113</v>
      </c>
      <c r="B19" s="132">
        <v>104050</v>
      </c>
      <c r="C19" s="1"/>
      <c r="D19" s="1"/>
      <c r="E19" s="1"/>
      <c r="F19" s="1"/>
      <c r="G19" s="175">
        <f>SUM(C19:F19)</f>
        <v>0</v>
      </c>
      <c r="H19" s="250" t="s">
        <v>174</v>
      </c>
      <c r="I19" s="251"/>
      <c r="J19" s="251"/>
      <c r="K19" s="262"/>
    </row>
    <row r="20" spans="1:11" ht="21.95" customHeight="1" thickBot="1" x14ac:dyDescent="0.3">
      <c r="A20" s="50" t="s">
        <v>143</v>
      </c>
      <c r="B20" s="133">
        <v>105000</v>
      </c>
      <c r="C20" s="266">
        <f>SUM(C22:C26)-G27</f>
        <v>0</v>
      </c>
      <c r="D20" s="267"/>
      <c r="E20" s="267"/>
      <c r="F20" s="267"/>
      <c r="G20" s="268"/>
      <c r="H20" s="386" t="s">
        <v>188</v>
      </c>
      <c r="I20" s="387"/>
      <c r="J20" s="387"/>
      <c r="K20" s="388"/>
    </row>
    <row r="21" spans="1:11" s="23" customFormat="1" ht="21.95" customHeight="1" x14ac:dyDescent="0.25">
      <c r="A21" s="284" t="s">
        <v>147</v>
      </c>
      <c r="B21" s="285"/>
      <c r="C21" s="285"/>
      <c r="D21" s="285"/>
      <c r="E21" s="285"/>
      <c r="F21" s="285"/>
      <c r="G21" s="285"/>
      <c r="H21" s="286"/>
      <c r="I21" s="286"/>
      <c r="J21" s="286"/>
      <c r="K21" s="287"/>
    </row>
    <row r="22" spans="1:11" ht="21.95" customHeight="1" x14ac:dyDescent="0.25">
      <c r="A22" s="181" t="s">
        <v>104</v>
      </c>
      <c r="B22" s="134">
        <v>105010</v>
      </c>
      <c r="C22" s="244">
        <f>'附表1-應收預付及應付預收款項明細表'!F18</f>
        <v>0</v>
      </c>
      <c r="D22" s="245"/>
      <c r="E22" s="245"/>
      <c r="F22" s="245"/>
      <c r="G22" s="246"/>
      <c r="H22" s="288" t="s">
        <v>176</v>
      </c>
      <c r="I22" s="289"/>
      <c r="J22" s="289"/>
      <c r="K22" s="290"/>
    </row>
    <row r="23" spans="1:11" ht="21.95" customHeight="1" x14ac:dyDescent="0.25">
      <c r="A23" s="182" t="s">
        <v>105</v>
      </c>
      <c r="B23" s="134">
        <v>105020</v>
      </c>
      <c r="C23" s="258">
        <f>'附表1-應收預付及應付預收款項明細表'!F26</f>
        <v>0</v>
      </c>
      <c r="D23" s="259"/>
      <c r="E23" s="259"/>
      <c r="F23" s="259"/>
      <c r="G23" s="260"/>
      <c r="H23" s="291"/>
      <c r="I23" s="289"/>
      <c r="J23" s="289"/>
      <c r="K23" s="290"/>
    </row>
    <row r="24" spans="1:11" ht="21.95" customHeight="1" x14ac:dyDescent="0.25">
      <c r="A24" s="182" t="s">
        <v>106</v>
      </c>
      <c r="B24" s="134">
        <v>105030</v>
      </c>
      <c r="C24" s="258">
        <f>'附表1-應收預付及應付預收款項明細表'!F36</f>
        <v>0</v>
      </c>
      <c r="D24" s="259"/>
      <c r="E24" s="259"/>
      <c r="F24" s="259"/>
      <c r="G24" s="260"/>
      <c r="H24" s="291"/>
      <c r="I24" s="289"/>
      <c r="J24" s="289"/>
      <c r="K24" s="290"/>
    </row>
    <row r="25" spans="1:11" ht="21.95" customHeight="1" x14ac:dyDescent="0.25">
      <c r="A25" s="182" t="s">
        <v>107</v>
      </c>
      <c r="B25" s="134">
        <v>105040</v>
      </c>
      <c r="C25" s="258">
        <f>'附表1-應收預付及應付預收款項明細表'!F44</f>
        <v>0</v>
      </c>
      <c r="D25" s="259"/>
      <c r="E25" s="259"/>
      <c r="F25" s="259"/>
      <c r="G25" s="260"/>
      <c r="H25" s="291"/>
      <c r="I25" s="289"/>
      <c r="J25" s="289"/>
      <c r="K25" s="290"/>
    </row>
    <row r="26" spans="1:11" ht="21.95" customHeight="1" thickBot="1" x14ac:dyDescent="0.3">
      <c r="A26" s="183" t="s">
        <v>108</v>
      </c>
      <c r="B26" s="184">
        <v>105050</v>
      </c>
      <c r="C26" s="280">
        <f>'附表1-應收預付及應付預收款項明細表'!F52</f>
        <v>0</v>
      </c>
      <c r="D26" s="281"/>
      <c r="E26" s="281"/>
      <c r="F26" s="281"/>
      <c r="G26" s="282"/>
      <c r="H26" s="292"/>
      <c r="I26" s="293"/>
      <c r="J26" s="293"/>
      <c r="K26" s="294"/>
    </row>
    <row r="27" spans="1:11" ht="21.95" customHeight="1" x14ac:dyDescent="0.25">
      <c r="A27" s="47" t="s">
        <v>203</v>
      </c>
      <c r="B27" s="389">
        <v>105060</v>
      </c>
      <c r="C27" s="220"/>
      <c r="D27" s="221"/>
      <c r="E27" s="221"/>
      <c r="F27" s="221"/>
      <c r="G27" s="222">
        <f>SUM(C27:F27)</f>
        <v>0</v>
      </c>
      <c r="H27" s="304" t="s">
        <v>211</v>
      </c>
      <c r="I27" s="391"/>
      <c r="J27" s="391"/>
      <c r="K27" s="392"/>
    </row>
    <row r="28" spans="1:11" ht="21.95" customHeight="1" thickBot="1" x14ac:dyDescent="0.3">
      <c r="A28" s="51" t="s">
        <v>66</v>
      </c>
      <c r="B28" s="393">
        <v>106000</v>
      </c>
      <c r="C28" s="269">
        <f>C30+C31+C32+C33+C34+C35+C36+C37+G38</f>
        <v>0</v>
      </c>
      <c r="D28" s="270"/>
      <c r="E28" s="270"/>
      <c r="F28" s="270"/>
      <c r="G28" s="271"/>
      <c r="H28" s="394" t="s">
        <v>204</v>
      </c>
      <c r="I28" s="387"/>
      <c r="J28" s="387"/>
      <c r="K28" s="388"/>
    </row>
    <row r="29" spans="1:11" s="23" customFormat="1" ht="21.95" customHeight="1" x14ac:dyDescent="0.25">
      <c r="A29" s="241" t="s">
        <v>149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3"/>
    </row>
    <row r="30" spans="1:11" ht="21.95" customHeight="1" x14ac:dyDescent="0.25">
      <c r="A30" s="395" t="s">
        <v>132</v>
      </c>
      <c r="B30" s="396">
        <v>106010</v>
      </c>
      <c r="C30" s="244">
        <f>'附表2-國內外金融投資明細表'!G14</f>
        <v>0</v>
      </c>
      <c r="D30" s="245"/>
      <c r="E30" s="245"/>
      <c r="F30" s="245"/>
      <c r="G30" s="246"/>
      <c r="H30" s="397" t="s">
        <v>189</v>
      </c>
      <c r="I30" s="398"/>
      <c r="J30" s="398"/>
      <c r="K30" s="399"/>
    </row>
    <row r="31" spans="1:11" ht="21.95" customHeight="1" x14ac:dyDescent="0.25">
      <c r="A31" s="400" t="s">
        <v>67</v>
      </c>
      <c r="B31" s="401">
        <v>106020</v>
      </c>
      <c r="C31" s="244">
        <f>'附表2-國內外金融投資明細表'!G15</f>
        <v>0</v>
      </c>
      <c r="D31" s="245"/>
      <c r="E31" s="245"/>
      <c r="F31" s="245"/>
      <c r="G31" s="246"/>
      <c r="H31" s="402" t="s">
        <v>190</v>
      </c>
      <c r="I31" s="384"/>
      <c r="J31" s="384"/>
      <c r="K31" s="403"/>
    </row>
    <row r="32" spans="1:11" ht="21.95" customHeight="1" x14ac:dyDescent="0.25">
      <c r="A32" s="400" t="s">
        <v>68</v>
      </c>
      <c r="B32" s="396">
        <v>106030</v>
      </c>
      <c r="C32" s="244">
        <f>'附表2-國內外金融投資明細表'!G16</f>
        <v>0</v>
      </c>
      <c r="D32" s="245"/>
      <c r="E32" s="245"/>
      <c r="F32" s="245"/>
      <c r="G32" s="246"/>
      <c r="H32" s="402" t="s">
        <v>191</v>
      </c>
      <c r="I32" s="384"/>
      <c r="J32" s="384"/>
      <c r="K32" s="403"/>
    </row>
    <row r="33" spans="1:11" ht="21.95" customHeight="1" x14ac:dyDescent="0.25">
      <c r="A33" s="400" t="s">
        <v>69</v>
      </c>
      <c r="B33" s="401">
        <v>106040</v>
      </c>
      <c r="C33" s="244">
        <f>'附表2-國內外金融投資明細表'!G17</f>
        <v>0</v>
      </c>
      <c r="D33" s="245"/>
      <c r="E33" s="245"/>
      <c r="F33" s="245"/>
      <c r="G33" s="246"/>
      <c r="H33" s="402" t="s">
        <v>192</v>
      </c>
      <c r="I33" s="384"/>
      <c r="J33" s="384"/>
      <c r="K33" s="403"/>
    </row>
    <row r="34" spans="1:11" ht="22.5" customHeight="1" x14ac:dyDescent="0.25">
      <c r="A34" s="400" t="s">
        <v>70</v>
      </c>
      <c r="B34" s="396">
        <v>106050</v>
      </c>
      <c r="C34" s="244">
        <f>'附表2-國內外金融投資明細表'!G18</f>
        <v>0</v>
      </c>
      <c r="D34" s="245"/>
      <c r="E34" s="245"/>
      <c r="F34" s="245"/>
      <c r="G34" s="246"/>
      <c r="H34" s="404" t="s">
        <v>193</v>
      </c>
      <c r="I34" s="405"/>
      <c r="J34" s="405"/>
      <c r="K34" s="406"/>
    </row>
    <row r="35" spans="1:11" ht="21.95" customHeight="1" x14ac:dyDescent="0.25">
      <c r="A35" s="400" t="s">
        <v>71</v>
      </c>
      <c r="B35" s="401">
        <v>106060</v>
      </c>
      <c r="C35" s="244">
        <f>'附表2-國內外金融投資明細表'!G19</f>
        <v>0</v>
      </c>
      <c r="D35" s="245"/>
      <c r="E35" s="245"/>
      <c r="F35" s="245"/>
      <c r="G35" s="246"/>
      <c r="H35" s="402" t="s">
        <v>194</v>
      </c>
      <c r="I35" s="384"/>
      <c r="J35" s="384"/>
      <c r="K35" s="403"/>
    </row>
    <row r="36" spans="1:11" ht="32.1" customHeight="1" x14ac:dyDescent="0.25">
      <c r="A36" s="400" t="s">
        <v>94</v>
      </c>
      <c r="B36" s="396">
        <v>106070</v>
      </c>
      <c r="C36" s="244">
        <f>'附表2-國內外金融投資明細表'!G20</f>
        <v>0</v>
      </c>
      <c r="D36" s="245"/>
      <c r="E36" s="245"/>
      <c r="F36" s="245"/>
      <c r="G36" s="246"/>
      <c r="H36" s="404" t="s">
        <v>205</v>
      </c>
      <c r="I36" s="405"/>
      <c r="J36" s="405"/>
      <c r="K36" s="406"/>
    </row>
    <row r="37" spans="1:11" ht="21.95" customHeight="1" thickBot="1" x14ac:dyDescent="0.3">
      <c r="A37" s="407" t="s">
        <v>95</v>
      </c>
      <c r="B37" s="408">
        <v>106080</v>
      </c>
      <c r="C37" s="247">
        <f>'附表2-國內外金融投資明細表'!G21</f>
        <v>0</v>
      </c>
      <c r="D37" s="248"/>
      <c r="E37" s="248"/>
      <c r="F37" s="248"/>
      <c r="G37" s="249"/>
      <c r="H37" s="394" t="s">
        <v>195</v>
      </c>
      <c r="I37" s="387"/>
      <c r="J37" s="387"/>
      <c r="K37" s="409"/>
    </row>
    <row r="38" spans="1:11" ht="21.95" customHeight="1" x14ac:dyDescent="0.25">
      <c r="A38" s="410" t="s">
        <v>96</v>
      </c>
      <c r="B38" s="396">
        <v>106090</v>
      </c>
      <c r="C38" s="1"/>
      <c r="D38" s="1"/>
      <c r="E38" s="1"/>
      <c r="F38" s="1"/>
      <c r="G38" s="180">
        <f>SUM(C38:F38)</f>
        <v>0</v>
      </c>
      <c r="H38" s="411" t="s">
        <v>196</v>
      </c>
      <c r="I38" s="412"/>
      <c r="J38" s="412"/>
      <c r="K38" s="413"/>
    </row>
    <row r="39" spans="1:11" ht="21.95" customHeight="1" x14ac:dyDescent="0.25">
      <c r="A39" s="47" t="s">
        <v>197</v>
      </c>
      <c r="B39" s="396">
        <v>107000</v>
      </c>
      <c r="C39" s="1"/>
      <c r="D39" s="1"/>
      <c r="E39" s="1"/>
      <c r="F39" s="1"/>
      <c r="G39" s="176">
        <f>SUM(C39:F39)</f>
        <v>0</v>
      </c>
      <c r="H39" s="250" t="s">
        <v>212</v>
      </c>
      <c r="I39" s="428"/>
      <c r="J39" s="428"/>
      <c r="K39" s="429"/>
    </row>
    <row r="40" spans="1:11" ht="21.95" customHeight="1" x14ac:dyDescent="0.25">
      <c r="A40" s="48" t="s">
        <v>72</v>
      </c>
      <c r="B40" s="401">
        <v>108000</v>
      </c>
      <c r="C40" s="235">
        <f>G41+C43+C44+C45+G46</f>
        <v>0</v>
      </c>
      <c r="D40" s="236"/>
      <c r="E40" s="236"/>
      <c r="F40" s="236"/>
      <c r="G40" s="237"/>
      <c r="H40" s="402" t="s">
        <v>206</v>
      </c>
      <c r="I40" s="384"/>
      <c r="J40" s="384"/>
      <c r="K40" s="385"/>
    </row>
    <row r="41" spans="1:11" ht="21.95" customHeight="1" thickBot="1" x14ac:dyDescent="0.3">
      <c r="A41" s="414" t="s">
        <v>8</v>
      </c>
      <c r="B41" s="415">
        <v>108010</v>
      </c>
      <c r="C41" s="3"/>
      <c r="D41" s="3"/>
      <c r="E41" s="3"/>
      <c r="F41" s="3"/>
      <c r="G41" s="210">
        <f>SUM(C41:F41)</f>
        <v>0</v>
      </c>
      <c r="H41" s="394" t="s">
        <v>198</v>
      </c>
      <c r="I41" s="387"/>
      <c r="J41" s="387"/>
      <c r="K41" s="388"/>
    </row>
    <row r="42" spans="1:11" s="23" customFormat="1" ht="21.95" customHeight="1" x14ac:dyDescent="0.25">
      <c r="A42" s="241" t="s">
        <v>150</v>
      </c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21.95" customHeight="1" x14ac:dyDescent="0.25">
      <c r="A43" s="416" t="s">
        <v>207</v>
      </c>
      <c r="B43" s="417">
        <v>108020</v>
      </c>
      <c r="C43" s="238">
        <f>'附表2-國內外金融投資明細表'!G23</f>
        <v>0</v>
      </c>
      <c r="D43" s="239"/>
      <c r="E43" s="239"/>
      <c r="F43" s="239"/>
      <c r="G43" s="240"/>
      <c r="H43" s="397" t="s">
        <v>208</v>
      </c>
      <c r="I43" s="398"/>
      <c r="J43" s="398"/>
      <c r="K43" s="399"/>
    </row>
    <row r="44" spans="1:11" ht="31.5" customHeight="1" x14ac:dyDescent="0.25">
      <c r="A44" s="400" t="s">
        <v>91</v>
      </c>
      <c r="B44" s="401">
        <v>108030</v>
      </c>
      <c r="C44" s="295">
        <f>SUM('附表2-國內外金融投資明細表'!G24:G27)</f>
        <v>0</v>
      </c>
      <c r="D44" s="296"/>
      <c r="E44" s="296"/>
      <c r="F44" s="296"/>
      <c r="G44" s="297"/>
      <c r="H44" s="430" t="s">
        <v>209</v>
      </c>
      <c r="I44" s="405"/>
      <c r="J44" s="405"/>
      <c r="K44" s="406"/>
    </row>
    <row r="45" spans="1:11" ht="21.95" customHeight="1" thickBot="1" x14ac:dyDescent="0.3">
      <c r="A45" s="418" t="s">
        <v>92</v>
      </c>
      <c r="B45" s="415">
        <v>108040</v>
      </c>
      <c r="C45" s="273">
        <f>'附表2-國內外金融投資明細表'!G28</f>
        <v>0</v>
      </c>
      <c r="D45" s="274"/>
      <c r="E45" s="274"/>
      <c r="F45" s="274"/>
      <c r="G45" s="275"/>
      <c r="H45" s="394" t="s">
        <v>199</v>
      </c>
      <c r="I45" s="387"/>
      <c r="J45" s="387"/>
      <c r="K45" s="409"/>
    </row>
    <row r="46" spans="1:11" ht="21.95" customHeight="1" x14ac:dyDescent="0.25">
      <c r="A46" s="419" t="s">
        <v>93</v>
      </c>
      <c r="B46" s="420">
        <v>108050</v>
      </c>
      <c r="C46" s="1"/>
      <c r="D46" s="1"/>
      <c r="E46" s="1"/>
      <c r="F46" s="1"/>
      <c r="G46" s="175">
        <f>SUM(C46:F46)</f>
        <v>0</v>
      </c>
      <c r="H46" s="390" t="s">
        <v>200</v>
      </c>
      <c r="I46" s="391"/>
      <c r="J46" s="391"/>
      <c r="K46" s="392"/>
    </row>
    <row r="47" spans="1:11" ht="21" customHeight="1" x14ac:dyDescent="0.25">
      <c r="A47" s="47" t="s">
        <v>73</v>
      </c>
      <c r="B47" s="396">
        <v>109000</v>
      </c>
      <c r="C47" s="1" t="s">
        <v>180</v>
      </c>
      <c r="D47" s="1"/>
      <c r="E47" s="1"/>
      <c r="F47" s="1"/>
      <c r="G47" s="176">
        <f>SUM(C47:F47)</f>
        <v>0</v>
      </c>
      <c r="H47" s="305" t="s">
        <v>213</v>
      </c>
      <c r="I47" s="405"/>
      <c r="J47" s="405"/>
      <c r="K47" s="421"/>
    </row>
    <row r="48" spans="1:11" ht="21.95" customHeight="1" x14ac:dyDescent="0.25">
      <c r="A48" s="48" t="s">
        <v>201</v>
      </c>
      <c r="B48" s="401">
        <v>110000</v>
      </c>
      <c r="C48" s="235">
        <f>SUM(G49:G50)</f>
        <v>0</v>
      </c>
      <c r="D48" s="236"/>
      <c r="E48" s="236"/>
      <c r="F48" s="236"/>
      <c r="G48" s="237"/>
      <c r="H48" s="402" t="s">
        <v>210</v>
      </c>
      <c r="I48" s="384"/>
      <c r="J48" s="384"/>
      <c r="K48" s="385"/>
    </row>
    <row r="49" spans="1:12" ht="21.95" customHeight="1" x14ac:dyDescent="0.25">
      <c r="A49" s="422" t="s">
        <v>97</v>
      </c>
      <c r="B49" s="401">
        <v>110010</v>
      </c>
      <c r="C49" s="1"/>
      <c r="D49" s="1"/>
      <c r="E49" s="1"/>
      <c r="F49" s="1"/>
      <c r="G49" s="175">
        <f>SUM(C49:F49)</f>
        <v>0</v>
      </c>
      <c r="H49" s="434" t="s">
        <v>214</v>
      </c>
      <c r="I49" s="435"/>
      <c r="J49" s="435"/>
      <c r="K49" s="435"/>
      <c r="L49" s="436"/>
    </row>
    <row r="50" spans="1:12" ht="21.95" customHeight="1" x14ac:dyDescent="0.25">
      <c r="A50" s="422" t="s">
        <v>98</v>
      </c>
      <c r="B50" s="401">
        <v>110020</v>
      </c>
      <c r="C50" s="198"/>
      <c r="D50" s="198"/>
      <c r="E50" s="198"/>
      <c r="F50" s="198"/>
      <c r="G50" s="175">
        <f>SUM(C50:F50)</f>
        <v>0</v>
      </c>
      <c r="H50" s="433" t="s">
        <v>215</v>
      </c>
      <c r="I50" s="426"/>
      <c r="J50" s="426"/>
      <c r="K50" s="427"/>
    </row>
    <row r="51" spans="1:12" ht="33.950000000000003" customHeight="1" x14ac:dyDescent="0.25">
      <c r="A51" s="423" t="s">
        <v>202</v>
      </c>
      <c r="B51" s="424">
        <v>111000</v>
      </c>
      <c r="C51" s="178"/>
      <c r="D51" s="178"/>
      <c r="E51" s="178"/>
      <c r="F51" s="178"/>
      <c r="G51" s="179">
        <f>SUM(C51:F51)</f>
        <v>0</v>
      </c>
      <c r="H51" s="425" t="s">
        <v>216</v>
      </c>
      <c r="I51" s="431"/>
      <c r="J51" s="431"/>
      <c r="K51" s="432"/>
    </row>
    <row r="52" spans="1:12" ht="20.100000000000001" customHeight="1" x14ac:dyDescent="0.25">
      <c r="A52" s="90"/>
      <c r="B52" s="91"/>
      <c r="C52" s="4"/>
      <c r="D52" s="4"/>
      <c r="E52" s="4"/>
      <c r="F52" s="4"/>
      <c r="G52" s="92"/>
      <c r="H52" s="92"/>
      <c r="I52" s="92"/>
      <c r="J52" s="92"/>
      <c r="K52" s="4"/>
    </row>
    <row r="53" spans="1:12" s="14" customFormat="1" ht="24.95" customHeight="1" x14ac:dyDescent="0.25">
      <c r="A53" s="382" t="s">
        <v>185</v>
      </c>
      <c r="B53" s="380" t="s">
        <v>180</v>
      </c>
      <c r="C53" s="380"/>
      <c r="D53" s="381" t="s">
        <v>184</v>
      </c>
      <c r="E53" s="380" t="s">
        <v>180</v>
      </c>
      <c r="F53" s="380"/>
      <c r="G53" s="379" t="s">
        <v>183</v>
      </c>
      <c r="H53" s="442" t="s">
        <v>180</v>
      </c>
      <c r="I53" s="439"/>
      <c r="J53" s="379" t="s">
        <v>182</v>
      </c>
      <c r="K53" s="514" t="s">
        <v>180</v>
      </c>
      <c r="L53" s="10"/>
    </row>
    <row r="54" spans="1:12" s="14" customFormat="1" ht="9.6" customHeight="1" x14ac:dyDescent="0.25">
      <c r="A54" s="5"/>
      <c r="B54" s="94"/>
      <c r="C54" s="35"/>
      <c r="D54" s="94"/>
      <c r="E54" s="6"/>
      <c r="G54" s="93"/>
      <c r="H54" s="93"/>
      <c r="I54" s="93"/>
      <c r="J54" s="93"/>
      <c r="K54" s="95"/>
    </row>
    <row r="55" spans="1:12" s="10" customFormat="1" ht="24.95" customHeight="1" x14ac:dyDescent="0.25">
      <c r="A55" s="377" t="s">
        <v>181</v>
      </c>
      <c r="B55" s="378"/>
      <c r="C55" s="378"/>
      <c r="D55" s="378"/>
      <c r="E55" s="378"/>
      <c r="F55" s="378"/>
      <c r="G55" s="378"/>
      <c r="H55" s="378"/>
      <c r="I55" s="378"/>
      <c r="J55" s="378"/>
      <c r="K55" s="378"/>
    </row>
  </sheetData>
  <mergeCells count="74">
    <mergeCell ref="B53:C53"/>
    <mergeCell ref="E53:F53"/>
    <mergeCell ref="H53:I53"/>
    <mergeCell ref="H48:K48"/>
    <mergeCell ref="H40:K40"/>
    <mergeCell ref="H41:K41"/>
    <mergeCell ref="H49:K49"/>
    <mergeCell ref="H50:K50"/>
    <mergeCell ref="H51:K51"/>
    <mergeCell ref="H43:K43"/>
    <mergeCell ref="H44:K44"/>
    <mergeCell ref="H45:K45"/>
    <mergeCell ref="H46:K46"/>
    <mergeCell ref="H47:K47"/>
    <mergeCell ref="H34:K34"/>
    <mergeCell ref="H35:K35"/>
    <mergeCell ref="H36:K36"/>
    <mergeCell ref="H37:K37"/>
    <mergeCell ref="H38:K38"/>
    <mergeCell ref="H39:K39"/>
    <mergeCell ref="H27:K27"/>
    <mergeCell ref="H12:K12"/>
    <mergeCell ref="H13:K13"/>
    <mergeCell ref="H14:K14"/>
    <mergeCell ref="H15:K15"/>
    <mergeCell ref="H16:K16"/>
    <mergeCell ref="C44:G44"/>
    <mergeCell ref="C35:G35"/>
    <mergeCell ref="H6:K6"/>
    <mergeCell ref="H7:K7"/>
    <mergeCell ref="H8:K8"/>
    <mergeCell ref="H9:K9"/>
    <mergeCell ref="H10:K10"/>
    <mergeCell ref="H18:K18"/>
    <mergeCell ref="H19:K19"/>
    <mergeCell ref="H20:K20"/>
    <mergeCell ref="B4:C4"/>
    <mergeCell ref="C7:G7"/>
    <mergeCell ref="C24:G24"/>
    <mergeCell ref="C26:G26"/>
    <mergeCell ref="H17:K17"/>
    <mergeCell ref="C20:G20"/>
    <mergeCell ref="A21:K21"/>
    <mergeCell ref="H22:K26"/>
    <mergeCell ref="C48:G48"/>
    <mergeCell ref="C14:G14"/>
    <mergeCell ref="C23:G23"/>
    <mergeCell ref="C9:G9"/>
    <mergeCell ref="C28:G28"/>
    <mergeCell ref="A55:K55"/>
    <mergeCell ref="A42:K42"/>
    <mergeCell ref="C34:G34"/>
    <mergeCell ref="C36:G36"/>
    <mergeCell ref="C45:G45"/>
    <mergeCell ref="A1:K1"/>
    <mergeCell ref="A2:K2"/>
    <mergeCell ref="A3:K3"/>
    <mergeCell ref="C30:G30"/>
    <mergeCell ref="C31:G31"/>
    <mergeCell ref="C22:G22"/>
    <mergeCell ref="C25:G25"/>
    <mergeCell ref="H28:K28"/>
    <mergeCell ref="H11:K11"/>
    <mergeCell ref="F4:K4"/>
    <mergeCell ref="C40:G40"/>
    <mergeCell ref="C43:G43"/>
    <mergeCell ref="A29:K29"/>
    <mergeCell ref="C32:G32"/>
    <mergeCell ref="C37:G37"/>
    <mergeCell ref="C33:G33"/>
    <mergeCell ref="H30:K30"/>
    <mergeCell ref="H31:K31"/>
    <mergeCell ref="H32:K32"/>
    <mergeCell ref="H33:K33"/>
  </mergeCells>
  <phoneticPr fontId="2" type="noConversion"/>
  <conditionalFormatting sqref="C8:F8 H30:H39 H46:H47 H50:H51">
    <cfRule type="expression" dxfId="133" priority="70" stopIfTrue="1">
      <formula>ROUNDDOWN(C8,0)-C8&lt;&gt;0</formula>
    </cfRule>
  </conditionalFormatting>
  <conditionalFormatting sqref="C10:F13">
    <cfRule type="expression" dxfId="132" priority="68" stopIfTrue="1">
      <formula>ROUNDDOWN(C10,0)-C10&lt;&gt;0</formula>
    </cfRule>
  </conditionalFormatting>
  <conditionalFormatting sqref="C15:F19">
    <cfRule type="expression" dxfId="131" priority="66" stopIfTrue="1">
      <formula>ROUNDDOWN(C15,0)-C15&lt;&gt;0</formula>
    </cfRule>
  </conditionalFormatting>
  <conditionalFormatting sqref="C49:F51">
    <cfRule type="expression" dxfId="130" priority="58" stopIfTrue="1">
      <formula>ROUNDDOWN(C49,0)-C49&lt;&gt;0</formula>
    </cfRule>
  </conditionalFormatting>
  <conditionalFormatting sqref="C7:G7">
    <cfRule type="expression" dxfId="129" priority="56" stopIfTrue="1">
      <formula>ROUNDDOWN(C7,0)-C7&lt;&gt;0</formula>
    </cfRule>
  </conditionalFormatting>
  <conditionalFormatting sqref="C9:G9">
    <cfRule type="expression" dxfId="128" priority="54" stopIfTrue="1">
      <formula>ROUNDDOWN(C9,0)-C9&lt;&gt;0</formula>
    </cfRule>
  </conditionalFormatting>
  <conditionalFormatting sqref="C14:G14">
    <cfRule type="expression" dxfId="127" priority="52" stopIfTrue="1">
      <formula>ROUNDDOWN(C14,0)-C14&lt;&gt;0</formula>
    </cfRule>
  </conditionalFormatting>
  <conditionalFormatting sqref="C20:G20">
    <cfRule type="expression" dxfId="126" priority="50" stopIfTrue="1">
      <formula>ROUNDDOWN(C20,0)-C20&lt;&gt;0</formula>
    </cfRule>
  </conditionalFormatting>
  <conditionalFormatting sqref="C22:G22">
    <cfRule type="expression" dxfId="125" priority="48" stopIfTrue="1">
      <formula>ROUNDDOWN(C22,0)-C22&lt;&gt;0</formula>
    </cfRule>
  </conditionalFormatting>
  <conditionalFormatting sqref="H22">
    <cfRule type="expression" dxfId="124" priority="47" stopIfTrue="1">
      <formula>ROUNDDOWN(H22,0)-H22&lt;&gt;0</formula>
    </cfRule>
  </conditionalFormatting>
  <conditionalFormatting sqref="C23:G26">
    <cfRule type="expression" dxfId="123" priority="46" stopIfTrue="1">
      <formula>ROUNDDOWN(C23,0)-C23&lt;&gt;0</formula>
    </cfRule>
  </conditionalFormatting>
  <conditionalFormatting sqref="C27:F27">
    <cfRule type="expression" dxfId="122" priority="44" stopIfTrue="1">
      <formula>ROUNDDOWN(C27,0)-C27&lt;&gt;0</formula>
    </cfRule>
  </conditionalFormatting>
  <conditionalFormatting sqref="H27">
    <cfRule type="expression" dxfId="121" priority="43" stopIfTrue="1">
      <formula>ROUNDDOWN(H27,0)-H27&lt;&gt;0</formula>
    </cfRule>
  </conditionalFormatting>
  <conditionalFormatting sqref="C30:G37">
    <cfRule type="expression" dxfId="120" priority="42" stopIfTrue="1">
      <formula>ROUNDDOWN(C30,0)-C30&lt;&gt;0</formula>
    </cfRule>
  </conditionalFormatting>
  <conditionalFormatting sqref="C38:F39">
    <cfRule type="expression" dxfId="119" priority="40" stopIfTrue="1">
      <formula>ROUNDDOWN(C38,0)-C38&lt;&gt;0</formula>
    </cfRule>
  </conditionalFormatting>
  <conditionalFormatting sqref="C41:F41">
    <cfRule type="expression" dxfId="118" priority="38" stopIfTrue="1">
      <formula>ROUNDDOWN(C41,0)-C41&lt;&gt;0</formula>
    </cfRule>
  </conditionalFormatting>
  <conditionalFormatting sqref="H41">
    <cfRule type="expression" dxfId="117" priority="37" stopIfTrue="1">
      <formula>ROUNDDOWN(H41,0)-H41&lt;&gt;0</formula>
    </cfRule>
  </conditionalFormatting>
  <conditionalFormatting sqref="C28:G28">
    <cfRule type="expression" dxfId="116" priority="36" stopIfTrue="1">
      <formula>ROUNDDOWN(C28,0)-C28&lt;&gt;0</formula>
    </cfRule>
  </conditionalFormatting>
  <conditionalFormatting sqref="H28">
    <cfRule type="expression" dxfId="115" priority="35" stopIfTrue="1">
      <formula>ROUNDDOWN(H28,0)-H28&lt;&gt;0</formula>
    </cfRule>
  </conditionalFormatting>
  <conditionalFormatting sqref="G8">
    <cfRule type="expression" dxfId="114" priority="31" stopIfTrue="1">
      <formula>ROUNDDOWN(G8,0)-G8&lt;&gt;0</formula>
    </cfRule>
  </conditionalFormatting>
  <conditionalFormatting sqref="G10:G13">
    <cfRule type="expression" dxfId="113" priority="30" stopIfTrue="1">
      <formula>ROUNDDOWN(G10,0)-G10&lt;&gt;0</formula>
    </cfRule>
  </conditionalFormatting>
  <conditionalFormatting sqref="G15:G19">
    <cfRule type="expression" dxfId="112" priority="28" stopIfTrue="1">
      <formula>ROUNDDOWN(G15,0)-G15&lt;&gt;0</formula>
    </cfRule>
  </conditionalFormatting>
  <conditionalFormatting sqref="G38">
    <cfRule type="expression" dxfId="111" priority="26" stopIfTrue="1">
      <formula>ROUNDDOWN(G38,0)-G38&lt;&gt;0</formula>
    </cfRule>
  </conditionalFormatting>
  <conditionalFormatting sqref="G39">
    <cfRule type="expression" dxfId="110" priority="25" stopIfTrue="1">
      <formula>ROUNDDOWN(G39,0)-G39&lt;&gt;0</formula>
    </cfRule>
  </conditionalFormatting>
  <conditionalFormatting sqref="G41">
    <cfRule type="expression" dxfId="109" priority="22" stopIfTrue="1">
      <formula>ROUNDDOWN(G41,0)-G41&lt;&gt;0</formula>
    </cfRule>
  </conditionalFormatting>
  <conditionalFormatting sqref="G46">
    <cfRule type="expression" dxfId="108" priority="20" stopIfTrue="1">
      <formula>ROUNDDOWN(G46,0)-G46&lt;&gt;0</formula>
    </cfRule>
  </conditionalFormatting>
  <conditionalFormatting sqref="G47">
    <cfRule type="expression" dxfId="107" priority="19" stopIfTrue="1">
      <formula>ROUNDDOWN(G47,0)-G47&lt;&gt;0</formula>
    </cfRule>
  </conditionalFormatting>
  <conditionalFormatting sqref="G49:G51">
    <cfRule type="expression" dxfId="106" priority="18" stopIfTrue="1">
      <formula>ROUNDDOWN(G49,0)-G49&lt;&gt;0</formula>
    </cfRule>
  </conditionalFormatting>
  <conditionalFormatting sqref="C46:F47">
    <cfRule type="expression" dxfId="105" priority="14" stopIfTrue="1">
      <formula>ROUNDDOWN(C46,0)-C46&lt;&gt;0</formula>
    </cfRule>
  </conditionalFormatting>
  <conditionalFormatting sqref="H20">
    <cfRule type="expression" dxfId="104" priority="10" stopIfTrue="1">
      <formula>ROUNDDOWN(H20,0)-H20&lt;&gt;0</formula>
    </cfRule>
  </conditionalFormatting>
  <conditionalFormatting sqref="C43:G43">
    <cfRule type="expression" dxfId="103" priority="5" stopIfTrue="1">
      <formula>ROUNDDOWN(C43,0)-C43&lt;&gt;0</formula>
    </cfRule>
  </conditionalFormatting>
  <conditionalFormatting sqref="C44:G44">
    <cfRule type="expression" dxfId="102" priority="8" stopIfTrue="1">
      <formula>ROUNDDOWN(C44,0)-C44&lt;&gt;0</formula>
    </cfRule>
  </conditionalFormatting>
  <conditionalFormatting sqref="C45:H45">
    <cfRule type="expression" dxfId="101" priority="6" stopIfTrue="1">
      <formula>ROUNDDOWN(C45,0)-C45&lt;&gt;0</formula>
    </cfRule>
    <cfRule type="expression" dxfId="100" priority="7" stopIfTrue="1">
      <formula>ROUNDDOWN(C46,0)-C46&lt;&gt;0</formula>
    </cfRule>
  </conditionalFormatting>
  <conditionalFormatting sqref="H43">
    <cfRule type="expression" dxfId="99" priority="1" stopIfTrue="1">
      <formula>ROUNDDOWN(H43,0)-H43&lt;&gt;0</formula>
    </cfRule>
  </conditionalFormatting>
  <conditionalFormatting sqref="H44">
    <cfRule type="expression" dxfId="98" priority="4" stopIfTrue="1">
      <formula>ROUNDDOWN(H44,0)-H44&lt;&gt;0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52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273" r:id="rId4">
          <objectPr defaultSize="0" r:id="rId5">
            <anchor>
              <from>
                <xdr:col>10</xdr:col>
                <xdr:colOff>819150</xdr:colOff>
                <xdr:row>0</xdr:row>
                <xdr:rowOff>66675</xdr:rowOff>
              </from>
              <to>
                <xdr:col>10</xdr:col>
                <xdr:colOff>3790950</xdr:colOff>
                <xdr:row>2</xdr:row>
                <xdr:rowOff>809625</xdr:rowOff>
              </to>
            </anchor>
          </objectPr>
        </oleObject>
      </mc:Choice>
      <mc:Fallback>
        <oleObject progId="Word.Document.8" shapeId="1273" r:id="rId4"/>
      </mc:Fallback>
    </mc:AlternateContent>
    <mc:AlternateContent xmlns:mc="http://schemas.openxmlformats.org/markup-compatibility/2006">
      <mc:Choice Requires="x14">
        <oleObject progId="Word.Document.8" shapeId="1362" r:id="rId6">
          <objectPr defaultSize="0" r:id="rId7">
            <anchor moveWithCells="1" sizeWithCells="1">
              <from>
                <xdr:col>0</xdr:col>
                <xdr:colOff>9525</xdr:colOff>
                <xdr:row>0</xdr:row>
                <xdr:rowOff>66675</xdr:rowOff>
              </from>
              <to>
                <xdr:col>1</xdr:col>
                <xdr:colOff>152400</xdr:colOff>
                <xdr:row>2</xdr:row>
                <xdr:rowOff>581025</xdr:rowOff>
              </to>
            </anchor>
          </objectPr>
        </oleObject>
      </mc:Choice>
      <mc:Fallback>
        <oleObject progId="Word.Document.8" shapeId="1362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C083D-F29B-4809-80CD-678965346E9C}">
  <sheetPr>
    <pageSetUpPr fitToPage="1"/>
  </sheetPr>
  <dimension ref="A1:R49"/>
  <sheetViews>
    <sheetView showGridLines="0" zoomScaleNormal="100" workbookViewId="0">
      <selection activeCell="C10" sqref="C10"/>
    </sheetView>
  </sheetViews>
  <sheetFormatPr defaultRowHeight="15.75" x14ac:dyDescent="0.25"/>
  <cols>
    <col min="1" max="1" width="38.25" style="42" customWidth="1"/>
    <col min="2" max="2" width="10.875" style="42" customWidth="1"/>
    <col min="3" max="5" width="9.125" style="43" customWidth="1"/>
    <col min="6" max="6" width="10.125" style="43" customWidth="1"/>
    <col min="7" max="7" width="12.625" style="44" customWidth="1"/>
    <col min="8" max="9" width="15.625" style="44" customWidth="1"/>
    <col min="10" max="10" width="9.625" style="44" customWidth="1"/>
    <col min="11" max="11" width="50.625" style="43" customWidth="1"/>
    <col min="12" max="16384" width="9" style="24"/>
  </cols>
  <sheetData>
    <row r="1" spans="1:11" s="37" customFormat="1" ht="24.95" customHeight="1" x14ac:dyDescent="0.25">
      <c r="A1" s="316" t="s">
        <v>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s="38" customFormat="1" ht="24.95" customHeight="1" x14ac:dyDescent="0.25">
      <c r="A2" s="316" t="s">
        <v>275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</row>
    <row r="3" spans="1:11" s="38" customFormat="1" ht="59.25" customHeight="1" x14ac:dyDescent="0.25">
      <c r="A3" s="317" t="s">
        <v>180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</row>
    <row r="4" spans="1:11" s="29" customFormat="1" ht="24.95" customHeight="1" x14ac:dyDescent="0.25">
      <c r="A4" s="25" t="s">
        <v>225</v>
      </c>
      <c r="B4" s="509" t="str">
        <f>IF(ISBLANK(資產表!B4),"",資產表!B4)</f>
        <v xml:space="preserve"> </v>
      </c>
      <c r="C4" s="509"/>
      <c r="E4" s="376" t="s">
        <v>226</v>
      </c>
      <c r="F4" s="263" t="str">
        <f>IF(ISBLANK(資產表!F4),"",資產表!F4)</f>
        <v xml:space="preserve"> </v>
      </c>
      <c r="G4" s="510"/>
      <c r="H4" s="511"/>
      <c r="I4" s="511"/>
      <c r="J4" s="511"/>
      <c r="K4" s="511"/>
    </row>
    <row r="5" spans="1:11" s="32" customFormat="1" ht="24.95" customHeight="1" x14ac:dyDescent="0.25">
      <c r="A5" s="30"/>
      <c r="B5" s="39"/>
      <c r="C5" s="31"/>
      <c r="D5" s="31"/>
      <c r="E5" s="31"/>
      <c r="F5" s="31"/>
      <c r="G5" s="31"/>
      <c r="H5" s="31"/>
      <c r="I5" s="31"/>
      <c r="J5" s="31"/>
      <c r="K5" s="205" t="s">
        <v>117</v>
      </c>
    </row>
    <row r="6" spans="1:11" s="40" customFormat="1" ht="26.1" customHeight="1" x14ac:dyDescent="0.25">
      <c r="A6" s="45" t="s">
        <v>4</v>
      </c>
      <c r="B6" s="7" t="s">
        <v>3</v>
      </c>
      <c r="C6" s="8" t="s">
        <v>160</v>
      </c>
      <c r="D6" s="33"/>
      <c r="E6" s="33"/>
      <c r="F6" s="33"/>
      <c r="G6" s="34"/>
      <c r="H6" s="318" t="s">
        <v>163</v>
      </c>
      <c r="I6" s="319"/>
      <c r="J6" s="319"/>
      <c r="K6" s="320"/>
    </row>
    <row r="7" spans="1:11" s="40" customFormat="1" ht="26.1" customHeight="1" x14ac:dyDescent="0.25">
      <c r="A7" s="52" t="s">
        <v>9</v>
      </c>
      <c r="B7" s="137">
        <v>200000</v>
      </c>
      <c r="C7" s="277">
        <f>G8+C9+G13+G14+C15+G22+G23+G24+G25+G26+G27+G29+G28+G30+G31+G32+G33+G34</f>
        <v>0</v>
      </c>
      <c r="D7" s="278"/>
      <c r="E7" s="278"/>
      <c r="F7" s="278"/>
      <c r="G7" s="279"/>
      <c r="H7" s="456" t="s">
        <v>230</v>
      </c>
      <c r="I7" s="457"/>
      <c r="J7" s="457"/>
      <c r="K7" s="458"/>
    </row>
    <row r="8" spans="1:11" ht="26.1" customHeight="1" x14ac:dyDescent="0.25">
      <c r="A8" s="53" t="s">
        <v>10</v>
      </c>
      <c r="B8" s="135">
        <v>201000</v>
      </c>
      <c r="C8" s="186"/>
      <c r="D8" s="187"/>
      <c r="E8" s="187"/>
      <c r="F8" s="187"/>
      <c r="G8" s="180">
        <f>SUM(C8:F8)</f>
        <v>0</v>
      </c>
      <c r="H8" s="459" t="s">
        <v>231</v>
      </c>
      <c r="I8" s="384"/>
      <c r="J8" s="384"/>
      <c r="K8" s="385"/>
    </row>
    <row r="9" spans="1:11" ht="26.1" customHeight="1" x14ac:dyDescent="0.25">
      <c r="A9" s="54" t="s">
        <v>144</v>
      </c>
      <c r="B9" s="134">
        <v>202000</v>
      </c>
      <c r="C9" s="266">
        <f>SUM(G10:G12)</f>
        <v>0</v>
      </c>
      <c r="D9" s="267"/>
      <c r="E9" s="267"/>
      <c r="F9" s="267"/>
      <c r="G9" s="268"/>
      <c r="H9" s="459" t="s">
        <v>232</v>
      </c>
      <c r="I9" s="384"/>
      <c r="J9" s="384"/>
      <c r="K9" s="385"/>
    </row>
    <row r="10" spans="1:11" ht="26.1" customHeight="1" x14ac:dyDescent="0.25">
      <c r="A10" s="129" t="s">
        <v>114</v>
      </c>
      <c r="B10" s="134">
        <v>202010</v>
      </c>
      <c r="C10" s="2"/>
      <c r="D10" s="1"/>
      <c r="E10" s="1"/>
      <c r="F10" s="1"/>
      <c r="G10" s="175">
        <f>SUM(C10:F10)</f>
        <v>0</v>
      </c>
      <c r="H10" s="459" t="s">
        <v>233</v>
      </c>
      <c r="I10" s="384"/>
      <c r="J10" s="384"/>
      <c r="K10" s="385"/>
    </row>
    <row r="11" spans="1:11" ht="26.1" customHeight="1" x14ac:dyDescent="0.25">
      <c r="A11" s="129" t="s">
        <v>115</v>
      </c>
      <c r="B11" s="134">
        <v>202020</v>
      </c>
      <c r="C11" s="2"/>
      <c r="D11" s="1"/>
      <c r="E11" s="1"/>
      <c r="F11" s="1"/>
      <c r="G11" s="175">
        <f>SUM(C11:F11)</f>
        <v>0</v>
      </c>
      <c r="H11" s="466" t="s">
        <v>237</v>
      </c>
      <c r="I11" s="467"/>
      <c r="J11" s="467"/>
      <c r="K11" s="468"/>
    </row>
    <row r="12" spans="1:11" ht="26.1" customHeight="1" x14ac:dyDescent="0.25">
      <c r="A12" s="129" t="s">
        <v>116</v>
      </c>
      <c r="B12" s="134">
        <v>202030</v>
      </c>
      <c r="C12" s="2"/>
      <c r="D12" s="1"/>
      <c r="E12" s="1"/>
      <c r="F12" s="1"/>
      <c r="G12" s="175">
        <f>SUM(C12:F12)</f>
        <v>0</v>
      </c>
      <c r="H12" s="459" t="s">
        <v>234</v>
      </c>
      <c r="I12" s="384"/>
      <c r="J12" s="384"/>
      <c r="K12" s="385"/>
    </row>
    <row r="13" spans="1:11" ht="33" customHeight="1" x14ac:dyDescent="0.25">
      <c r="A13" s="55" t="s">
        <v>11</v>
      </c>
      <c r="B13" s="134">
        <v>203000</v>
      </c>
      <c r="C13" s="2"/>
      <c r="D13" s="1"/>
      <c r="E13" s="1"/>
      <c r="F13" s="1"/>
      <c r="G13" s="175">
        <f>SUM(C13:F13)</f>
        <v>0</v>
      </c>
      <c r="H13" s="329" t="s">
        <v>238</v>
      </c>
      <c r="I13" s="469"/>
      <c r="J13" s="469"/>
      <c r="K13" s="470"/>
    </row>
    <row r="14" spans="1:11" ht="26.1" customHeight="1" thickBot="1" x14ac:dyDescent="0.3">
      <c r="A14" s="58" t="s">
        <v>74</v>
      </c>
      <c r="B14" s="136">
        <v>204000</v>
      </c>
      <c r="C14" s="217"/>
      <c r="D14" s="3"/>
      <c r="E14" s="3"/>
      <c r="F14" s="3"/>
      <c r="G14" s="210">
        <f>SUM(C14:F14)</f>
        <v>0</v>
      </c>
      <c r="H14" s="460" t="s">
        <v>235</v>
      </c>
      <c r="I14" s="461"/>
      <c r="J14" s="461"/>
      <c r="K14" s="462"/>
    </row>
    <row r="15" spans="1:11" ht="26.1" customHeight="1" x14ac:dyDescent="0.25">
      <c r="A15" s="219" t="s">
        <v>145</v>
      </c>
      <c r="B15" s="218">
        <v>205000</v>
      </c>
      <c r="C15" s="326">
        <f>SUM(C17:C21)</f>
        <v>0</v>
      </c>
      <c r="D15" s="327"/>
      <c r="E15" s="327"/>
      <c r="F15" s="327"/>
      <c r="G15" s="328"/>
      <c r="H15" s="463" t="s">
        <v>236</v>
      </c>
      <c r="I15" s="464"/>
      <c r="J15" s="464"/>
      <c r="K15" s="465"/>
    </row>
    <row r="16" spans="1:11" s="23" customFormat="1" ht="26.1" customHeight="1" x14ac:dyDescent="0.25">
      <c r="A16" s="310" t="s">
        <v>148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spans="1:11" ht="26.1" customHeight="1" x14ac:dyDescent="0.25">
      <c r="A17" s="130" t="s">
        <v>99</v>
      </c>
      <c r="B17" s="138">
        <v>205010</v>
      </c>
      <c r="C17" s="266">
        <f>'附表1-應收預付及應付預收款項明細表'!K18</f>
        <v>0</v>
      </c>
      <c r="D17" s="267"/>
      <c r="E17" s="267"/>
      <c r="F17" s="267"/>
      <c r="G17" s="268"/>
      <c r="H17" s="471" t="s">
        <v>239</v>
      </c>
      <c r="I17" s="472"/>
      <c r="J17" s="472"/>
      <c r="K17" s="473"/>
    </row>
    <row r="18" spans="1:11" ht="26.1" customHeight="1" x14ac:dyDescent="0.25">
      <c r="A18" s="130" t="s">
        <v>100</v>
      </c>
      <c r="B18" s="138">
        <v>205020</v>
      </c>
      <c r="C18" s="266">
        <f>'附表1-應收預付及應付預收款項明細表'!K26</f>
        <v>0</v>
      </c>
      <c r="D18" s="267"/>
      <c r="E18" s="267"/>
      <c r="F18" s="267"/>
      <c r="G18" s="268"/>
      <c r="H18" s="474"/>
      <c r="I18" s="472"/>
      <c r="J18" s="472"/>
      <c r="K18" s="473"/>
    </row>
    <row r="19" spans="1:11" ht="26.1" customHeight="1" x14ac:dyDescent="0.25">
      <c r="A19" s="130" t="s">
        <v>101</v>
      </c>
      <c r="B19" s="138">
        <v>205030</v>
      </c>
      <c r="C19" s="266">
        <f>'附表1-應收預付及應付預收款項明細表'!K36</f>
        <v>0</v>
      </c>
      <c r="D19" s="267"/>
      <c r="E19" s="267"/>
      <c r="F19" s="267"/>
      <c r="G19" s="268"/>
      <c r="H19" s="474"/>
      <c r="I19" s="472"/>
      <c r="J19" s="472"/>
      <c r="K19" s="473"/>
    </row>
    <row r="20" spans="1:11" ht="26.1" customHeight="1" x14ac:dyDescent="0.25">
      <c r="A20" s="130" t="s">
        <v>102</v>
      </c>
      <c r="B20" s="138">
        <v>205040</v>
      </c>
      <c r="C20" s="266">
        <f>'附表1-應收預付及應付預收款項明細表'!K44</f>
        <v>0</v>
      </c>
      <c r="D20" s="267"/>
      <c r="E20" s="267"/>
      <c r="F20" s="267"/>
      <c r="G20" s="268"/>
      <c r="H20" s="474"/>
      <c r="I20" s="472"/>
      <c r="J20" s="472"/>
      <c r="K20" s="473"/>
    </row>
    <row r="21" spans="1:11" ht="26.1" customHeight="1" thickBot="1" x14ac:dyDescent="0.3">
      <c r="A21" s="131" t="s">
        <v>103</v>
      </c>
      <c r="B21" s="139">
        <v>205050</v>
      </c>
      <c r="C21" s="313">
        <f>'附表1-應收預付及應付預收款項明細表'!K52</f>
        <v>0</v>
      </c>
      <c r="D21" s="314"/>
      <c r="E21" s="314"/>
      <c r="F21" s="314"/>
      <c r="G21" s="315"/>
      <c r="H21" s="475"/>
      <c r="I21" s="476"/>
      <c r="J21" s="476"/>
      <c r="K21" s="477"/>
    </row>
    <row r="22" spans="1:11" ht="33" customHeight="1" x14ac:dyDescent="0.25">
      <c r="A22" s="53" t="s">
        <v>12</v>
      </c>
      <c r="B22" s="140">
        <v>206000</v>
      </c>
      <c r="C22" s="2"/>
      <c r="D22" s="1"/>
      <c r="E22" s="1"/>
      <c r="F22" s="1"/>
      <c r="G22" s="175">
        <f>SUM(C22:F22)</f>
        <v>0</v>
      </c>
      <c r="H22" s="478" t="s">
        <v>240</v>
      </c>
      <c r="I22" s="479"/>
      <c r="J22" s="479"/>
      <c r="K22" s="480"/>
    </row>
    <row r="23" spans="1:11" ht="26.1" customHeight="1" x14ac:dyDescent="0.25">
      <c r="A23" s="55" t="s">
        <v>13</v>
      </c>
      <c r="B23" s="141">
        <v>207000</v>
      </c>
      <c r="C23" s="2"/>
      <c r="D23" s="1"/>
      <c r="E23" s="1"/>
      <c r="F23" s="1"/>
      <c r="G23" s="175">
        <f t="shared" ref="G23:G34" si="0">SUM(C23:F23)</f>
        <v>0</v>
      </c>
      <c r="H23" s="481" t="s">
        <v>241</v>
      </c>
      <c r="I23" s="384"/>
      <c r="J23" s="384"/>
      <c r="K23" s="385"/>
    </row>
    <row r="24" spans="1:11" ht="26.1" customHeight="1" x14ac:dyDescent="0.25">
      <c r="A24" s="55" t="s">
        <v>14</v>
      </c>
      <c r="B24" s="141">
        <v>208000</v>
      </c>
      <c r="C24" s="2"/>
      <c r="D24" s="1"/>
      <c r="E24" s="1"/>
      <c r="F24" s="1"/>
      <c r="G24" s="175">
        <f t="shared" si="0"/>
        <v>0</v>
      </c>
      <c r="H24" s="481" t="s">
        <v>242</v>
      </c>
      <c r="I24" s="384"/>
      <c r="J24" s="384"/>
      <c r="K24" s="385"/>
    </row>
    <row r="25" spans="1:11" ht="26.1" customHeight="1" x14ac:dyDescent="0.25">
      <c r="A25" s="54" t="s">
        <v>75</v>
      </c>
      <c r="B25" s="141">
        <v>209000</v>
      </c>
      <c r="C25" s="2"/>
      <c r="D25" s="1"/>
      <c r="E25" s="1"/>
      <c r="F25" s="1"/>
      <c r="G25" s="175">
        <f t="shared" si="0"/>
        <v>0</v>
      </c>
      <c r="H25" s="481" t="s">
        <v>243</v>
      </c>
      <c r="I25" s="384"/>
      <c r="J25" s="384"/>
      <c r="K25" s="385"/>
    </row>
    <row r="26" spans="1:11" ht="26.1" customHeight="1" x14ac:dyDescent="0.25">
      <c r="A26" s="54" t="s">
        <v>138</v>
      </c>
      <c r="B26" s="141">
        <v>210000</v>
      </c>
      <c r="C26" s="2"/>
      <c r="D26" s="1"/>
      <c r="E26" s="1"/>
      <c r="F26" s="1"/>
      <c r="G26" s="175">
        <f t="shared" si="0"/>
        <v>0</v>
      </c>
      <c r="H26" s="483" t="s">
        <v>253</v>
      </c>
      <c r="I26" s="384"/>
      <c r="J26" s="384"/>
      <c r="K26" s="385"/>
    </row>
    <row r="27" spans="1:11" ht="26.1" customHeight="1" x14ac:dyDescent="0.25">
      <c r="A27" s="57" t="s">
        <v>90</v>
      </c>
      <c r="B27" s="141">
        <v>211000</v>
      </c>
      <c r="C27" s="2"/>
      <c r="D27" s="1"/>
      <c r="E27" s="1"/>
      <c r="F27" s="1"/>
      <c r="G27" s="175">
        <f t="shared" si="0"/>
        <v>0</v>
      </c>
      <c r="H27" s="481" t="s">
        <v>244</v>
      </c>
      <c r="I27" s="384"/>
      <c r="J27" s="384"/>
      <c r="K27" s="385"/>
    </row>
    <row r="28" spans="1:11" ht="26.1" customHeight="1" x14ac:dyDescent="0.25">
      <c r="A28" s="55" t="s">
        <v>15</v>
      </c>
      <c r="B28" s="141">
        <v>212000</v>
      </c>
      <c r="C28" s="2"/>
      <c r="D28" s="1"/>
      <c r="E28" s="1"/>
      <c r="F28" s="1"/>
      <c r="G28" s="175">
        <f t="shared" si="0"/>
        <v>0</v>
      </c>
      <c r="H28" s="481" t="s">
        <v>245</v>
      </c>
      <c r="I28" s="384"/>
      <c r="J28" s="384"/>
      <c r="K28" s="385"/>
    </row>
    <row r="29" spans="1:11" ht="26.1" customHeight="1" x14ac:dyDescent="0.25">
      <c r="A29" s="58" t="s">
        <v>76</v>
      </c>
      <c r="B29" s="142">
        <v>213000</v>
      </c>
      <c r="C29" s="2"/>
      <c r="D29" s="1"/>
      <c r="E29" s="1"/>
      <c r="F29" s="1"/>
      <c r="G29" s="175">
        <f t="shared" si="0"/>
        <v>0</v>
      </c>
      <c r="H29" s="481" t="s">
        <v>246</v>
      </c>
      <c r="I29" s="384"/>
      <c r="J29" s="384"/>
      <c r="K29" s="385"/>
    </row>
    <row r="30" spans="1:11" ht="26.1" customHeight="1" x14ac:dyDescent="0.25">
      <c r="A30" s="58" t="s">
        <v>79</v>
      </c>
      <c r="B30" s="142">
        <v>214000</v>
      </c>
      <c r="C30" s="2"/>
      <c r="D30" s="1"/>
      <c r="E30" s="1"/>
      <c r="F30" s="1"/>
      <c r="G30" s="175">
        <f t="shared" si="0"/>
        <v>0</v>
      </c>
      <c r="H30" s="481" t="s">
        <v>247</v>
      </c>
      <c r="I30" s="384"/>
      <c r="J30" s="384"/>
      <c r="K30" s="385"/>
    </row>
    <row r="31" spans="1:11" ht="26.1" customHeight="1" x14ac:dyDescent="0.25">
      <c r="A31" s="58" t="s">
        <v>152</v>
      </c>
      <c r="B31" s="142">
        <v>215000</v>
      </c>
      <c r="C31" s="2"/>
      <c r="D31" s="1"/>
      <c r="E31" s="1"/>
      <c r="F31" s="1"/>
      <c r="G31" s="175">
        <f t="shared" si="0"/>
        <v>0</v>
      </c>
      <c r="H31" s="481" t="s">
        <v>247</v>
      </c>
      <c r="I31" s="384"/>
      <c r="J31" s="384"/>
      <c r="K31" s="385"/>
    </row>
    <row r="32" spans="1:11" ht="26.1" customHeight="1" x14ac:dyDescent="0.25">
      <c r="A32" s="54" t="s">
        <v>159</v>
      </c>
      <c r="B32" s="142">
        <v>216000</v>
      </c>
      <c r="C32" s="2"/>
      <c r="D32" s="1"/>
      <c r="E32" s="1"/>
      <c r="F32" s="1"/>
      <c r="G32" s="175">
        <f t="shared" si="0"/>
        <v>0</v>
      </c>
      <c r="H32" s="481" t="s">
        <v>247</v>
      </c>
      <c r="I32" s="384"/>
      <c r="J32" s="384"/>
      <c r="K32" s="385"/>
    </row>
    <row r="33" spans="1:18" ht="26.1" customHeight="1" x14ac:dyDescent="0.25">
      <c r="A33" s="56" t="s">
        <v>16</v>
      </c>
      <c r="B33" s="142">
        <v>217000</v>
      </c>
      <c r="C33" s="2"/>
      <c r="D33" s="1"/>
      <c r="E33" s="1"/>
      <c r="F33" s="1"/>
      <c r="G33" s="175">
        <f t="shared" si="0"/>
        <v>0</v>
      </c>
      <c r="H33" s="481" t="s">
        <v>247</v>
      </c>
      <c r="I33" s="384"/>
      <c r="J33" s="384"/>
      <c r="K33" s="385"/>
    </row>
    <row r="34" spans="1:18" ht="26.1" customHeight="1" x14ac:dyDescent="0.25">
      <c r="A34" s="189" t="s">
        <v>17</v>
      </c>
      <c r="B34" s="190">
        <v>218000</v>
      </c>
      <c r="C34" s="177"/>
      <c r="D34" s="178"/>
      <c r="E34" s="178"/>
      <c r="F34" s="178"/>
      <c r="G34" s="185">
        <f t="shared" si="0"/>
        <v>0</v>
      </c>
      <c r="H34" s="460" t="s">
        <v>248</v>
      </c>
      <c r="I34" s="461"/>
      <c r="J34" s="461"/>
      <c r="K34" s="462"/>
    </row>
    <row r="35" spans="1:18" ht="26.1" customHeight="1" x14ac:dyDescent="0.25">
      <c r="A35" s="188" t="s">
        <v>55</v>
      </c>
      <c r="B35" s="140">
        <v>300000</v>
      </c>
      <c r="C35" s="266">
        <f>+C36+G42</f>
        <v>0</v>
      </c>
      <c r="D35" s="267"/>
      <c r="E35" s="267"/>
      <c r="F35" s="267"/>
      <c r="G35" s="268"/>
      <c r="H35" s="482" t="s">
        <v>249</v>
      </c>
      <c r="I35" s="457"/>
      <c r="J35" s="457"/>
      <c r="K35" s="458"/>
    </row>
    <row r="36" spans="1:18" ht="26.1" customHeight="1" x14ac:dyDescent="0.25">
      <c r="A36" s="53" t="s">
        <v>18</v>
      </c>
      <c r="B36" s="140">
        <v>301000</v>
      </c>
      <c r="C36" s="266">
        <f>SUM(G37:G41)</f>
        <v>0</v>
      </c>
      <c r="D36" s="267"/>
      <c r="E36" s="267"/>
      <c r="F36" s="267"/>
      <c r="G36" s="268"/>
      <c r="H36" s="481" t="s">
        <v>250</v>
      </c>
      <c r="I36" s="384"/>
      <c r="J36" s="384"/>
      <c r="K36" s="385"/>
    </row>
    <row r="37" spans="1:18" ht="26.1" customHeight="1" x14ac:dyDescent="0.25">
      <c r="A37" s="129" t="s">
        <v>99</v>
      </c>
      <c r="B37" s="138">
        <v>301010</v>
      </c>
      <c r="C37" s="2"/>
      <c r="D37" s="1"/>
      <c r="E37" s="1"/>
      <c r="F37" s="1"/>
      <c r="G37" s="175">
        <f t="shared" ref="G37:G42" si="1">SUM(C37:F37)</f>
        <v>0</v>
      </c>
      <c r="H37" s="481" t="s">
        <v>251</v>
      </c>
      <c r="I37" s="384"/>
      <c r="J37" s="384"/>
      <c r="K37" s="385"/>
    </row>
    <row r="38" spans="1:18" ht="26.1" customHeight="1" x14ac:dyDescent="0.25">
      <c r="A38" s="129" t="s">
        <v>100</v>
      </c>
      <c r="B38" s="138">
        <v>301020</v>
      </c>
      <c r="C38" s="2"/>
      <c r="D38" s="1"/>
      <c r="E38" s="1"/>
      <c r="F38" s="1"/>
      <c r="G38" s="175">
        <f t="shared" si="1"/>
        <v>0</v>
      </c>
      <c r="H38" s="481" t="s">
        <v>252</v>
      </c>
      <c r="I38" s="384"/>
      <c r="J38" s="384"/>
      <c r="K38" s="385"/>
    </row>
    <row r="39" spans="1:18" ht="26.1" customHeight="1" x14ac:dyDescent="0.25">
      <c r="A39" s="129" t="s">
        <v>101</v>
      </c>
      <c r="B39" s="138">
        <v>301030</v>
      </c>
      <c r="C39" s="2" t="s">
        <v>180</v>
      </c>
      <c r="D39" s="1"/>
      <c r="E39" s="1"/>
      <c r="F39" s="1"/>
      <c r="G39" s="175">
        <f t="shared" si="1"/>
        <v>0</v>
      </c>
      <c r="H39" s="487"/>
      <c r="I39" s="488"/>
      <c r="J39" s="488"/>
      <c r="K39" s="489"/>
    </row>
    <row r="40" spans="1:18" ht="26.1" customHeight="1" x14ac:dyDescent="0.25">
      <c r="A40" s="129" t="s">
        <v>102</v>
      </c>
      <c r="B40" s="138">
        <v>301040</v>
      </c>
      <c r="C40" s="2"/>
      <c r="D40" s="1"/>
      <c r="E40" s="1"/>
      <c r="F40" s="1"/>
      <c r="G40" s="175">
        <f t="shared" si="1"/>
        <v>0</v>
      </c>
      <c r="H40" s="481" t="s">
        <v>254</v>
      </c>
      <c r="I40" s="384"/>
      <c r="J40" s="384"/>
      <c r="K40" s="385"/>
    </row>
    <row r="41" spans="1:18" ht="26.1" customHeight="1" x14ac:dyDescent="0.25">
      <c r="A41" s="129" t="s">
        <v>103</v>
      </c>
      <c r="B41" s="138">
        <v>301050</v>
      </c>
      <c r="C41" s="2"/>
      <c r="D41" s="1"/>
      <c r="E41" s="1"/>
      <c r="F41" s="1"/>
      <c r="G41" s="175">
        <f t="shared" si="1"/>
        <v>0</v>
      </c>
      <c r="H41" s="481" t="s">
        <v>256</v>
      </c>
      <c r="I41" s="384"/>
      <c r="J41" s="384"/>
      <c r="K41" s="385"/>
    </row>
    <row r="42" spans="1:18" ht="39.950000000000003" customHeight="1" x14ac:dyDescent="0.25">
      <c r="A42" s="108" t="s">
        <v>56</v>
      </c>
      <c r="B42" s="143">
        <v>302000</v>
      </c>
      <c r="C42" s="217"/>
      <c r="D42" s="3"/>
      <c r="E42" s="3"/>
      <c r="F42" s="3"/>
      <c r="G42" s="210">
        <f t="shared" si="1"/>
        <v>0</v>
      </c>
      <c r="H42" s="484" t="s">
        <v>255</v>
      </c>
      <c r="I42" s="485"/>
      <c r="J42" s="485"/>
      <c r="K42" s="486"/>
    </row>
    <row r="43" spans="1:18" s="13" customFormat="1" ht="26.1" customHeight="1" x14ac:dyDescent="0.25">
      <c r="A43" s="452"/>
      <c r="B43" s="452"/>
      <c r="C43" s="453"/>
      <c r="D43" s="454"/>
      <c r="E43" s="454"/>
      <c r="F43" s="454"/>
      <c r="G43" s="454"/>
      <c r="H43" s="455"/>
      <c r="I43" s="455"/>
      <c r="J43" s="455"/>
      <c r="K43" s="455"/>
      <c r="L43" s="234"/>
      <c r="M43" s="450" t="str">
        <f>IF(OR(C43=0,H43=0),"",+((C43/H43)-1)*100)</f>
        <v/>
      </c>
      <c r="N43" s="451"/>
      <c r="O43" s="451"/>
      <c r="P43" s="451"/>
      <c r="Q43" s="451"/>
      <c r="R43" s="451"/>
    </row>
    <row r="44" spans="1:18" ht="26.1" customHeight="1" x14ac:dyDescent="0.25">
      <c r="A44" s="104" t="s">
        <v>141</v>
      </c>
      <c r="B44" s="105" t="s">
        <v>47</v>
      </c>
      <c r="C44" s="306">
        <f>IF(資產表!C7&lt;&gt;C7+C35,"負債+權益≠資產",C7+C35)</f>
        <v>0</v>
      </c>
      <c r="D44" s="321"/>
      <c r="E44" s="321"/>
      <c r="F44" s="321"/>
      <c r="G44" s="322"/>
      <c r="H44" s="306"/>
      <c r="I44" s="302"/>
      <c r="J44" s="302"/>
      <c r="K44" s="303"/>
    </row>
    <row r="45" spans="1:18" s="41" customFormat="1" ht="26.1" customHeight="1" x14ac:dyDescent="0.25">
      <c r="A45" s="107" t="s">
        <v>48</v>
      </c>
      <c r="B45" s="106" t="s">
        <v>47</v>
      </c>
      <c r="C45" s="323">
        <f>資產表!C7-('負債表 '!C7+'負債表 '!C35)</f>
        <v>0</v>
      </c>
      <c r="D45" s="324"/>
      <c r="E45" s="324"/>
      <c r="F45" s="324"/>
      <c r="G45" s="325"/>
      <c r="H45" s="307"/>
      <c r="I45" s="308"/>
      <c r="J45" s="308"/>
      <c r="K45" s="309"/>
    </row>
    <row r="46" spans="1:18" s="41" customFormat="1" ht="15" customHeight="1" x14ac:dyDescent="0.25">
      <c r="A46" s="96"/>
      <c r="B46" s="97"/>
      <c r="C46" s="98"/>
      <c r="D46" s="98"/>
      <c r="E46" s="98"/>
      <c r="F46" s="98"/>
      <c r="G46" s="98"/>
      <c r="H46" s="98"/>
      <c r="I46" s="98"/>
      <c r="J46" s="98"/>
      <c r="K46" s="98"/>
    </row>
    <row r="47" spans="1:18" s="437" customFormat="1" ht="24.95" customHeight="1" x14ac:dyDescent="0.25">
      <c r="A47" s="382" t="s">
        <v>217</v>
      </c>
      <c r="B47" s="438" t="str">
        <f>IF(ISBLANK(資產表!B53),"",資產表!B53)</f>
        <v xml:space="preserve"> </v>
      </c>
      <c r="C47" s="438"/>
      <c r="D47" s="379" t="s">
        <v>218</v>
      </c>
      <c r="E47" s="438" t="str">
        <f>IF(ISBLANK(資產表!E53),"",資產表!E53)</f>
        <v xml:space="preserve"> </v>
      </c>
      <c r="F47" s="438"/>
      <c r="G47" s="379" t="s">
        <v>219</v>
      </c>
      <c r="H47" s="440" t="str">
        <f>IF(ISBLANK(資產表!H53),"",資產表!H53)</f>
        <v xml:space="preserve"> </v>
      </c>
      <c r="I47" s="440"/>
      <c r="J47" s="379" t="s">
        <v>220</v>
      </c>
      <c r="K47" s="441" t="str">
        <f>IF(ISBLANK(資產表!K53),"",資產表!K53)</f>
        <v xml:space="preserve"> </v>
      </c>
    </row>
    <row r="48" spans="1:18" s="14" customFormat="1" ht="11.1" customHeight="1" x14ac:dyDescent="0.25">
      <c r="A48" s="5"/>
      <c r="B48" s="99"/>
      <c r="C48" s="35"/>
      <c r="D48" s="99"/>
      <c r="E48" s="6"/>
      <c r="G48" s="93"/>
      <c r="H48" s="93"/>
      <c r="I48" s="93"/>
      <c r="J48" s="93"/>
      <c r="K48" s="99"/>
    </row>
    <row r="49" spans="1:11" s="10" customFormat="1" ht="24.95" customHeight="1" x14ac:dyDescent="0.25">
      <c r="A49" s="377" t="s">
        <v>181</v>
      </c>
      <c r="B49" s="378"/>
      <c r="C49" s="378"/>
      <c r="D49" s="378"/>
      <c r="E49" s="378"/>
      <c r="F49" s="378"/>
      <c r="G49" s="378"/>
      <c r="H49" s="378"/>
      <c r="I49" s="378"/>
      <c r="J49" s="378"/>
      <c r="K49" s="378"/>
    </row>
  </sheetData>
  <mergeCells count="59">
    <mergeCell ref="N43:R43"/>
    <mergeCell ref="F4:K4"/>
    <mergeCell ref="B47:C47"/>
    <mergeCell ref="E47:F47"/>
    <mergeCell ref="H47:I47"/>
    <mergeCell ref="A49:K49"/>
    <mergeCell ref="H13:K13"/>
    <mergeCell ref="H14:K14"/>
    <mergeCell ref="C35:G35"/>
    <mergeCell ref="B4:C4"/>
    <mergeCell ref="C7:G7"/>
    <mergeCell ref="C18:G18"/>
    <mergeCell ref="C20:G20"/>
    <mergeCell ref="H23:K23"/>
    <mergeCell ref="H24:K24"/>
    <mergeCell ref="C44:G44"/>
    <mergeCell ref="C45:G45"/>
    <mergeCell ref="C43:G43"/>
    <mergeCell ref="H15:K15"/>
    <mergeCell ref="H17:K21"/>
    <mergeCell ref="H22:K22"/>
    <mergeCell ref="H25:K25"/>
    <mergeCell ref="C15:G15"/>
    <mergeCell ref="C21:G21"/>
    <mergeCell ref="C17:G17"/>
    <mergeCell ref="A1:K1"/>
    <mergeCell ref="A2:K2"/>
    <mergeCell ref="A3:K3"/>
    <mergeCell ref="H12:K12"/>
    <mergeCell ref="H6:K6"/>
    <mergeCell ref="H7:K7"/>
    <mergeCell ref="H8:K8"/>
    <mergeCell ref="H9:K9"/>
    <mergeCell ref="H10:K10"/>
    <mergeCell ref="H11:K11"/>
    <mergeCell ref="H26:K26"/>
    <mergeCell ref="C9:G9"/>
    <mergeCell ref="C36:G36"/>
    <mergeCell ref="C19:G19"/>
    <mergeCell ref="A16:K16"/>
    <mergeCell ref="H27:K27"/>
    <mergeCell ref="H28:K28"/>
    <mergeCell ref="H29:K29"/>
    <mergeCell ref="H30:K30"/>
    <mergeCell ref="H31:K31"/>
    <mergeCell ref="H32:K32"/>
    <mergeCell ref="H33:K33"/>
    <mergeCell ref="H34:K34"/>
    <mergeCell ref="H35:K35"/>
    <mergeCell ref="H36:K36"/>
    <mergeCell ref="H37:K37"/>
    <mergeCell ref="H44:K44"/>
    <mergeCell ref="H45:K45"/>
    <mergeCell ref="H39:K39"/>
    <mergeCell ref="H38:K38"/>
    <mergeCell ref="H40:K40"/>
    <mergeCell ref="H41:K41"/>
    <mergeCell ref="H42:K42"/>
    <mergeCell ref="H43:K43"/>
  </mergeCells>
  <phoneticPr fontId="2" type="noConversion"/>
  <conditionalFormatting sqref="C7:G7 H10:H14 H22:H38 H40:H42">
    <cfRule type="expression" dxfId="97" priority="51" stopIfTrue="1">
      <formula>ROUNDDOWN(C7,0)-C7&lt;&gt;0</formula>
    </cfRule>
  </conditionalFormatting>
  <conditionalFormatting sqref="H7">
    <cfRule type="expression" dxfId="96" priority="50" stopIfTrue="1">
      <formula>ROUNDDOWN(H7,0)-H7&lt;&gt;0</formula>
    </cfRule>
  </conditionalFormatting>
  <conditionalFormatting sqref="C8">
    <cfRule type="expression" dxfId="95" priority="49" stopIfTrue="1">
      <formula>ROUNDDOWN(C8,0)-C8&lt;&gt;0</formula>
    </cfRule>
  </conditionalFormatting>
  <conditionalFormatting sqref="D8">
    <cfRule type="expression" dxfId="94" priority="48" stopIfTrue="1">
      <formula>ROUNDDOWN(D8,0)-D8&lt;&gt;0</formula>
    </cfRule>
  </conditionalFormatting>
  <conditionalFormatting sqref="E8:F8">
    <cfRule type="expression" dxfId="93" priority="47" stopIfTrue="1">
      <formula>ROUNDDOWN(E8,0)-E8&lt;&gt;0</formula>
    </cfRule>
  </conditionalFormatting>
  <conditionalFormatting sqref="H8">
    <cfRule type="expression" dxfId="92" priority="46" stopIfTrue="1">
      <formula>ROUNDDOWN(H8,0)-H8&lt;&gt;0</formula>
    </cfRule>
  </conditionalFormatting>
  <conditionalFormatting sqref="G8">
    <cfRule type="expression" dxfId="91" priority="43" stopIfTrue="1">
      <formula>ROUNDDOWN(G8,0)-G8&lt;&gt;0</formula>
    </cfRule>
  </conditionalFormatting>
  <conditionalFormatting sqref="C9:G9">
    <cfRule type="expression" dxfId="90" priority="41" stopIfTrue="1">
      <formula>ROUNDDOWN(C9,0)-C9&lt;&gt;0</formula>
    </cfRule>
  </conditionalFormatting>
  <conditionalFormatting sqref="H9">
    <cfRule type="expression" dxfId="89" priority="39" stopIfTrue="1">
      <formula>ROUNDDOWN(H9,0)-H9&lt;&gt;0</formula>
    </cfRule>
  </conditionalFormatting>
  <conditionalFormatting sqref="C15:G15">
    <cfRule type="expression" dxfId="88" priority="38" stopIfTrue="1">
      <formula>ROUNDDOWN(C15,0)-C15&lt;&gt;0</formula>
    </cfRule>
  </conditionalFormatting>
  <conditionalFormatting sqref="H15">
    <cfRule type="expression" dxfId="87" priority="37" stopIfTrue="1">
      <formula>ROUNDDOWN(H15,0)-H15&lt;&gt;0</formula>
    </cfRule>
  </conditionalFormatting>
  <conditionalFormatting sqref="C10:F14">
    <cfRule type="expression" dxfId="86" priority="36" stopIfTrue="1">
      <formula>ROUNDDOWN(C10,0)-C10&lt;&gt;0</formula>
    </cfRule>
  </conditionalFormatting>
  <conditionalFormatting sqref="C17:G17">
    <cfRule type="expression" dxfId="85" priority="34" stopIfTrue="1">
      <formula>ROUNDDOWN(C17,0)-C17&lt;&gt;0</formula>
    </cfRule>
  </conditionalFormatting>
  <conditionalFormatting sqref="H17">
    <cfRule type="expression" dxfId="84" priority="33" stopIfTrue="1">
      <formula>ROUNDDOWN(H17,0)-H17&lt;&gt;0</formula>
    </cfRule>
  </conditionalFormatting>
  <conditionalFormatting sqref="C18:G21">
    <cfRule type="expression" dxfId="83" priority="32" stopIfTrue="1">
      <formula>ROUNDDOWN(C18,0)-C18&lt;&gt;0</formula>
    </cfRule>
  </conditionalFormatting>
  <conditionalFormatting sqref="C22:F34">
    <cfRule type="expression" dxfId="82" priority="30" stopIfTrue="1">
      <formula>ROUNDDOWN(C22,0)-C22&lt;&gt;0</formula>
    </cfRule>
  </conditionalFormatting>
  <conditionalFormatting sqref="G10:G14">
    <cfRule type="expression" dxfId="81" priority="26" stopIfTrue="1">
      <formula>ROUNDDOWN(G10,0)-G10&lt;&gt;0</formula>
    </cfRule>
  </conditionalFormatting>
  <conditionalFormatting sqref="G23:G34">
    <cfRule type="expression" dxfId="80" priority="24" stopIfTrue="1">
      <formula>ROUNDDOWN(G23,0)-G23&lt;&gt;0</formula>
    </cfRule>
  </conditionalFormatting>
  <conditionalFormatting sqref="G22">
    <cfRule type="expression" dxfId="79" priority="23" stopIfTrue="1">
      <formula>ROUNDDOWN(G22,0)-G22&lt;&gt;0</formula>
    </cfRule>
  </conditionalFormatting>
  <conditionalFormatting sqref="C35:G36">
    <cfRule type="expression" dxfId="78" priority="20" stopIfTrue="1">
      <formula>ROUNDDOWN(C35,0)-C35&lt;&gt;0</formula>
    </cfRule>
  </conditionalFormatting>
  <conditionalFormatting sqref="C37:F42">
    <cfRule type="expression" dxfId="77" priority="18" stopIfTrue="1">
      <formula>ROUNDDOWN(C37,0)-C37&lt;&gt;0</formula>
    </cfRule>
  </conditionalFormatting>
  <conditionalFormatting sqref="G37:G38 G39:H39 G40:G41">
    <cfRule type="expression" dxfId="76" priority="17" stopIfTrue="1">
      <formula>ROUNDDOWN(G37,0)-G37&lt;&gt;0</formula>
    </cfRule>
  </conditionalFormatting>
  <conditionalFormatting sqref="G42">
    <cfRule type="expression" dxfId="75" priority="14" stopIfTrue="1">
      <formula>ROUNDDOWN(G42,0)-G42&lt;&gt;0</formula>
    </cfRule>
  </conditionalFormatting>
  <conditionalFormatting sqref="C44:H44">
    <cfRule type="expression" dxfId="74" priority="11" stopIfTrue="1">
      <formula>"資產表!C7&lt;&gt;C7+C35"</formula>
    </cfRule>
    <cfRule type="expression" dxfId="73" priority="12" stopIfTrue="1">
      <formula>"負債+權益≠資產"</formula>
    </cfRule>
    <cfRule type="expression" dxfId="72" priority="13" stopIfTrue="1">
      <formula>"資產表!C7&lt;&gt;C7+C35"</formula>
    </cfRule>
  </conditionalFormatting>
  <conditionalFormatting sqref="C45:H45">
    <cfRule type="cellIs" dxfId="71" priority="7" stopIfTrue="1" operator="lessThan">
      <formula>0</formula>
    </cfRule>
    <cfRule type="cellIs" dxfId="70" priority="8" stopIfTrue="1" operator="greaterThan">
      <formula>0</formula>
    </cfRule>
  </conditionalFormatting>
  <dataValidations count="1">
    <dataValidation type="decimal" allowBlank="1" showInputMessage="1" showErrorMessage="1" sqref="C43:H43" xr:uid="{1B166B27-E7AC-499A-B2EE-4A38A9DBA226}">
      <formula1>0</formula1>
      <formula2>100</formula2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52" orientation="portrait" r:id="rId1"/>
  <headerFooter alignWithMargins="0"/>
  <ignoredErrors>
    <ignoredError sqref="C22:G38 C8:G14 C40:G42 D39:G39" formulaRange="1"/>
    <ignoredError sqref="F4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2771" r:id="rId4">
          <objectPr defaultSize="0" autoPict="0" r:id="rId5">
            <anchor>
              <from>
                <xdr:col>10</xdr:col>
                <xdr:colOff>885825</xdr:colOff>
                <xdr:row>0</xdr:row>
                <xdr:rowOff>209550</xdr:rowOff>
              </from>
              <to>
                <xdr:col>10</xdr:col>
                <xdr:colOff>3800475</xdr:colOff>
                <xdr:row>3</xdr:row>
                <xdr:rowOff>209550</xdr:rowOff>
              </to>
            </anchor>
          </objectPr>
        </oleObject>
      </mc:Choice>
      <mc:Fallback>
        <oleObject progId="Word.Document.8" shapeId="2771" r:id="rId4"/>
      </mc:Fallback>
    </mc:AlternateContent>
    <mc:AlternateContent xmlns:mc="http://schemas.openxmlformats.org/markup-compatibility/2006">
      <mc:Choice Requires="x14">
        <oleObject progId="Word.Document.8" shapeId="9346" r:id="rId6">
          <objectPr defaultSize="0" r:id="rId7">
            <anchor moveWithCells="1" sizeWithCells="1">
              <from>
                <xdr:col>0</xdr:col>
                <xdr:colOff>38100</xdr:colOff>
                <xdr:row>0</xdr:row>
                <xdr:rowOff>57150</xdr:rowOff>
              </from>
              <to>
                <xdr:col>0</xdr:col>
                <xdr:colOff>2676525</xdr:colOff>
                <xdr:row>2</xdr:row>
                <xdr:rowOff>638175</xdr:rowOff>
              </to>
            </anchor>
          </objectPr>
        </oleObject>
      </mc:Choice>
      <mc:Fallback>
        <oleObject progId="Word.Document.8" shapeId="9346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F09A5-6790-4E4D-BA1F-DA04F0B8F43B}">
  <sheetPr>
    <pageSetUpPr fitToPage="1"/>
  </sheetPr>
  <dimension ref="A1:K54"/>
  <sheetViews>
    <sheetView showGridLines="0" zoomScaleNormal="100" workbookViewId="0">
      <pane xSplit="1" ySplit="9" topLeftCell="B10" activePane="bottomRight" state="frozen"/>
      <selection activeCell="R11" sqref="R11"/>
      <selection pane="topRight" activeCell="R11" sqref="R11"/>
      <selection pane="bottomLeft" activeCell="R11" sqref="R11"/>
      <selection pane="bottomRight" activeCell="I46" sqref="I46"/>
    </sheetView>
  </sheetViews>
  <sheetFormatPr defaultRowHeight="15.75" x14ac:dyDescent="0.25"/>
  <cols>
    <col min="1" max="1" width="16.5" style="76" customWidth="1"/>
    <col min="2" max="2" width="27.5" style="70" customWidth="1"/>
    <col min="3" max="3" width="20.125" style="70" customWidth="1"/>
    <col min="4" max="4" width="18.625" style="70" customWidth="1"/>
    <col min="5" max="5" width="17" style="70" customWidth="1"/>
    <col min="6" max="6" width="21.375" style="77" customWidth="1"/>
    <col min="7" max="7" width="25.5" style="70" customWidth="1"/>
    <col min="8" max="8" width="18.125" style="70" customWidth="1"/>
    <col min="9" max="9" width="18.625" style="70" customWidth="1"/>
    <col min="10" max="10" width="17.5" style="70" customWidth="1"/>
    <col min="11" max="11" width="22.875" style="77" customWidth="1"/>
    <col min="12" max="16384" width="9" style="22"/>
  </cols>
  <sheetData>
    <row r="1" spans="1:11" s="61" customFormat="1" ht="27.75" x14ac:dyDescent="0.25">
      <c r="A1" s="330" t="s">
        <v>19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s="61" customFormat="1" ht="15" customHeight="1" x14ac:dyDescent="0.25">
      <c r="A2" s="62"/>
      <c r="B2" s="62"/>
      <c r="C2" s="62"/>
      <c r="D2" s="62"/>
      <c r="E2" s="62"/>
      <c r="F2" s="63"/>
      <c r="G2" s="62"/>
      <c r="H2" s="62"/>
      <c r="I2" s="62"/>
      <c r="J2" s="62"/>
      <c r="K2" s="63"/>
    </row>
    <row r="3" spans="1:11" s="64" customFormat="1" ht="24.95" customHeight="1" x14ac:dyDescent="0.25">
      <c r="A3" s="332" t="s">
        <v>45</v>
      </c>
      <c r="B3" s="333"/>
      <c r="C3" s="333"/>
      <c r="D3" s="333"/>
      <c r="E3" s="333"/>
      <c r="F3" s="333"/>
      <c r="G3" s="334"/>
      <c r="H3" s="334"/>
      <c r="I3" s="334"/>
      <c r="J3" s="334"/>
      <c r="K3" s="335"/>
    </row>
    <row r="4" spans="1:11" s="68" customFormat="1" ht="15" customHeight="1" x14ac:dyDescent="0.25">
      <c r="A4" s="65"/>
      <c r="B4" s="66"/>
      <c r="C4" s="66"/>
      <c r="D4" s="66"/>
      <c r="E4" s="66"/>
      <c r="F4" s="67"/>
      <c r="G4" s="66"/>
      <c r="H4" s="66"/>
      <c r="I4" s="66"/>
      <c r="J4" s="66"/>
      <c r="K4" s="67"/>
    </row>
    <row r="5" spans="1:11" s="83" customFormat="1" ht="19.5" x14ac:dyDescent="0.25">
      <c r="A5" s="100" t="s">
        <v>228</v>
      </c>
      <c r="B5" s="170" t="str">
        <f>IF(ISBLANK(資產表!B4),"",資產表!B4)</f>
        <v xml:space="preserve"> </v>
      </c>
      <c r="C5" s="125"/>
      <c r="D5" s="84"/>
      <c r="E5" s="84"/>
      <c r="F5" s="102"/>
      <c r="G5" s="100"/>
      <c r="H5" s="100"/>
      <c r="I5" s="103"/>
      <c r="J5" s="103"/>
      <c r="K5" s="102"/>
    </row>
    <row r="6" spans="1:11" ht="15" customHeight="1" thickBot="1" x14ac:dyDescent="0.3">
      <c r="A6" s="69"/>
      <c r="B6" s="61"/>
      <c r="C6" s="61"/>
      <c r="F6" s="71"/>
      <c r="G6" s="22"/>
      <c r="H6" s="22"/>
      <c r="I6" s="22"/>
      <c r="J6" s="350" t="s">
        <v>177</v>
      </c>
      <c r="K6" s="351"/>
    </row>
    <row r="7" spans="1:11" s="145" customFormat="1" ht="24.95" customHeight="1" x14ac:dyDescent="0.25">
      <c r="A7" s="144" t="s">
        <v>46</v>
      </c>
      <c r="B7" s="336" t="s">
        <v>257</v>
      </c>
      <c r="C7" s="337"/>
      <c r="D7" s="336" t="s">
        <v>82</v>
      </c>
      <c r="E7" s="337"/>
      <c r="F7" s="340" t="s">
        <v>20</v>
      </c>
      <c r="G7" s="342" t="s">
        <v>88</v>
      </c>
      <c r="H7" s="337"/>
      <c r="I7" s="344" t="s">
        <v>83</v>
      </c>
      <c r="J7" s="345"/>
      <c r="K7" s="348" t="s">
        <v>20</v>
      </c>
    </row>
    <row r="8" spans="1:11" s="147" customFormat="1" ht="29.1" customHeight="1" thickBot="1" x14ac:dyDescent="0.3">
      <c r="A8" s="146"/>
      <c r="B8" s="338"/>
      <c r="C8" s="339"/>
      <c r="D8" s="338"/>
      <c r="E8" s="339"/>
      <c r="F8" s="341"/>
      <c r="G8" s="343"/>
      <c r="H8" s="339"/>
      <c r="I8" s="346"/>
      <c r="J8" s="347"/>
      <c r="K8" s="349"/>
    </row>
    <row r="9" spans="1:11" s="151" customFormat="1" ht="24.95" customHeight="1" x14ac:dyDescent="0.25">
      <c r="A9" s="148" t="s">
        <v>21</v>
      </c>
      <c r="B9" s="149" t="s">
        <v>134</v>
      </c>
      <c r="C9" s="216" t="s">
        <v>175</v>
      </c>
      <c r="D9" s="150" t="s">
        <v>133</v>
      </c>
      <c r="E9" s="216" t="s">
        <v>175</v>
      </c>
      <c r="F9" s="203" t="s">
        <v>161</v>
      </c>
      <c r="G9" s="206" t="s">
        <v>133</v>
      </c>
      <c r="H9" s="216" t="s">
        <v>175</v>
      </c>
      <c r="I9" s="150" t="s">
        <v>133</v>
      </c>
      <c r="J9" s="216" t="s">
        <v>175</v>
      </c>
      <c r="K9" s="203" t="s">
        <v>161</v>
      </c>
    </row>
    <row r="10" spans="1:11" x14ac:dyDescent="0.25">
      <c r="A10" s="352" t="s">
        <v>136</v>
      </c>
      <c r="B10" s="110" t="s">
        <v>57</v>
      </c>
      <c r="C10" s="212"/>
      <c r="D10" s="109" t="s">
        <v>86</v>
      </c>
      <c r="E10" s="111"/>
      <c r="F10" s="172"/>
      <c r="G10" s="110" t="s">
        <v>49</v>
      </c>
      <c r="H10" s="111"/>
      <c r="I10" s="112" t="s">
        <v>78</v>
      </c>
      <c r="J10" s="111"/>
      <c r="K10" s="172"/>
    </row>
    <row r="11" spans="1:11" x14ac:dyDescent="0.25">
      <c r="A11" s="353"/>
      <c r="B11" s="113" t="s">
        <v>58</v>
      </c>
      <c r="C11" s="213"/>
      <c r="D11" s="109" t="s">
        <v>87</v>
      </c>
      <c r="E11" s="114"/>
      <c r="F11" s="172"/>
      <c r="G11" s="113" t="s">
        <v>50</v>
      </c>
      <c r="H11" s="114"/>
      <c r="I11" s="109" t="s">
        <v>89</v>
      </c>
      <c r="J11" s="114"/>
      <c r="K11" s="172"/>
    </row>
    <row r="12" spans="1:11" x14ac:dyDescent="0.25">
      <c r="A12" s="353"/>
      <c r="B12" s="109" t="s">
        <v>24</v>
      </c>
      <c r="C12" s="213"/>
      <c r="D12" s="109" t="s">
        <v>22</v>
      </c>
      <c r="E12" s="114"/>
      <c r="F12" s="172"/>
      <c r="G12" s="109" t="s">
        <v>77</v>
      </c>
      <c r="H12" s="114"/>
      <c r="I12" s="109" t="s">
        <v>23</v>
      </c>
      <c r="J12" s="114"/>
      <c r="K12" s="172"/>
    </row>
    <row r="13" spans="1:11" x14ac:dyDescent="0.25">
      <c r="A13" s="353"/>
      <c r="B13" s="109" t="s">
        <v>85</v>
      </c>
      <c r="C13" s="213"/>
      <c r="D13" s="109" t="s">
        <v>25</v>
      </c>
      <c r="E13" s="114"/>
      <c r="F13" s="172"/>
      <c r="G13" s="112"/>
      <c r="H13" s="114"/>
      <c r="I13" s="112" t="s">
        <v>51</v>
      </c>
      <c r="J13" s="114"/>
      <c r="K13" s="172"/>
    </row>
    <row r="14" spans="1:11" x14ac:dyDescent="0.25">
      <c r="A14" s="353"/>
      <c r="B14" s="109"/>
      <c r="C14" s="213"/>
      <c r="D14" s="109" t="s">
        <v>26</v>
      </c>
      <c r="E14" s="114"/>
      <c r="F14" s="172"/>
      <c r="G14" s="112"/>
      <c r="H14" s="114"/>
      <c r="I14" s="112" t="s">
        <v>52</v>
      </c>
      <c r="J14" s="114"/>
      <c r="K14" s="172"/>
    </row>
    <row r="15" spans="1:11" x14ac:dyDescent="0.25">
      <c r="A15" s="353"/>
      <c r="B15" s="109"/>
      <c r="C15" s="213"/>
      <c r="D15" s="109" t="s">
        <v>0</v>
      </c>
      <c r="E15" s="114"/>
      <c r="F15" s="172"/>
      <c r="G15" s="109"/>
      <c r="H15" s="114"/>
      <c r="I15" s="109"/>
      <c r="J15" s="114"/>
      <c r="K15" s="172"/>
    </row>
    <row r="16" spans="1:11" x14ac:dyDescent="0.25">
      <c r="A16" s="353"/>
      <c r="B16" s="113"/>
      <c r="C16" s="213"/>
      <c r="D16" s="109" t="s">
        <v>180</v>
      </c>
      <c r="E16" s="114"/>
      <c r="F16" s="172"/>
      <c r="G16" s="117"/>
      <c r="H16" s="114"/>
      <c r="I16" s="118"/>
      <c r="J16" s="114"/>
      <c r="K16" s="172"/>
    </row>
    <row r="17" spans="1:11" x14ac:dyDescent="0.25">
      <c r="A17" s="353"/>
      <c r="B17" s="112"/>
      <c r="C17" s="214"/>
      <c r="D17" s="119"/>
      <c r="E17" s="115"/>
      <c r="F17" s="172"/>
      <c r="G17" s="120"/>
      <c r="H17" s="115"/>
      <c r="I17" s="119"/>
      <c r="J17" s="115"/>
      <c r="K17" s="172"/>
    </row>
    <row r="18" spans="1:11" s="18" customFormat="1" x14ac:dyDescent="0.25">
      <c r="A18" s="354"/>
      <c r="B18" s="191" t="s">
        <v>135</v>
      </c>
      <c r="C18" s="215">
        <f>SUM(C10:C17)</f>
        <v>0</v>
      </c>
      <c r="D18" s="191" t="s">
        <v>1</v>
      </c>
      <c r="E18" s="192">
        <f>SUM(E10:E17)</f>
        <v>0</v>
      </c>
      <c r="F18" s="154">
        <f>C18+E18</f>
        <v>0</v>
      </c>
      <c r="G18" s="155" t="s">
        <v>1</v>
      </c>
      <c r="H18" s="192">
        <f>SUM(H10:H17)</f>
        <v>0</v>
      </c>
      <c r="I18" s="156" t="s">
        <v>1</v>
      </c>
      <c r="J18" s="192">
        <f>SUM(J10:J17)</f>
        <v>0</v>
      </c>
      <c r="K18" s="154">
        <f>H18+J18</f>
        <v>0</v>
      </c>
    </row>
    <row r="19" spans="1:11" x14ac:dyDescent="0.25">
      <c r="A19" s="352" t="s">
        <v>27</v>
      </c>
      <c r="B19" s="113" t="s">
        <v>57</v>
      </c>
      <c r="C19" s="212"/>
      <c r="D19" s="229" t="s">
        <v>28</v>
      </c>
      <c r="E19" s="118"/>
      <c r="F19" s="173"/>
      <c r="G19" s="110" t="s">
        <v>49</v>
      </c>
      <c r="H19" s="118"/>
      <c r="I19" s="496" t="s">
        <v>273</v>
      </c>
      <c r="J19" s="118"/>
      <c r="K19" s="173"/>
    </row>
    <row r="20" spans="1:11" x14ac:dyDescent="0.25">
      <c r="A20" s="353"/>
      <c r="B20" s="113" t="s">
        <v>58</v>
      </c>
      <c r="C20" s="114"/>
      <c r="D20" s="491" t="s">
        <v>259</v>
      </c>
      <c r="E20" s="114"/>
      <c r="F20" s="172"/>
      <c r="G20" s="113" t="s">
        <v>50</v>
      </c>
      <c r="H20" s="114"/>
      <c r="I20" s="229" t="s">
        <v>274</v>
      </c>
      <c r="J20" s="114"/>
      <c r="K20" s="172"/>
    </row>
    <row r="21" spans="1:11" x14ac:dyDescent="0.25">
      <c r="A21" s="353"/>
      <c r="B21" s="109" t="s">
        <v>59</v>
      </c>
      <c r="C21" s="114"/>
      <c r="D21" s="492" t="s">
        <v>260</v>
      </c>
      <c r="E21" s="114"/>
      <c r="F21" s="172"/>
      <c r="G21" s="109" t="s">
        <v>54</v>
      </c>
      <c r="H21" s="114"/>
      <c r="I21" s="229" t="s">
        <v>271</v>
      </c>
      <c r="J21" s="114"/>
      <c r="K21" s="172"/>
    </row>
    <row r="22" spans="1:11" x14ac:dyDescent="0.25">
      <c r="A22" s="353"/>
      <c r="B22" s="229" t="s">
        <v>258</v>
      </c>
      <c r="C22" s="114"/>
      <c r="D22" s="109"/>
      <c r="E22" s="114"/>
      <c r="F22" s="172"/>
      <c r="G22" s="492" t="s">
        <v>266</v>
      </c>
      <c r="H22" s="114"/>
      <c r="I22" s="109"/>
      <c r="J22" s="114"/>
      <c r="K22" s="172"/>
    </row>
    <row r="23" spans="1:11" x14ac:dyDescent="0.25">
      <c r="A23" s="353"/>
      <c r="B23" s="490" t="s">
        <v>153</v>
      </c>
      <c r="C23" s="114"/>
      <c r="D23" s="112"/>
      <c r="E23" s="114"/>
      <c r="F23" s="172"/>
      <c r="G23" s="231" t="s">
        <v>267</v>
      </c>
      <c r="H23" s="114"/>
      <c r="I23" s="122"/>
      <c r="J23" s="114"/>
      <c r="K23" s="172"/>
    </row>
    <row r="24" spans="1:11" x14ac:dyDescent="0.25">
      <c r="A24" s="353"/>
      <c r="B24" s="122"/>
      <c r="C24" s="114"/>
      <c r="D24" s="114"/>
      <c r="E24" s="114"/>
      <c r="F24" s="172"/>
      <c r="G24" s="512" t="s">
        <v>276</v>
      </c>
      <c r="H24" s="114"/>
      <c r="I24" s="114"/>
      <c r="J24" s="114"/>
      <c r="K24" s="172"/>
    </row>
    <row r="25" spans="1:11" x14ac:dyDescent="0.25">
      <c r="A25" s="353"/>
      <c r="B25" s="114"/>
      <c r="C25" s="114"/>
      <c r="D25" s="114"/>
      <c r="E25" s="114"/>
      <c r="F25" s="172"/>
      <c r="G25" s="121"/>
      <c r="H25" s="114"/>
      <c r="I25" s="114"/>
      <c r="J25" s="114"/>
      <c r="K25" s="172"/>
    </row>
    <row r="26" spans="1:11" s="18" customFormat="1" x14ac:dyDescent="0.25">
      <c r="A26" s="354"/>
      <c r="B26" s="153" t="s">
        <v>1</v>
      </c>
      <c r="C26" s="192">
        <f>SUM(C19:C25)</f>
        <v>0</v>
      </c>
      <c r="D26" s="153" t="s">
        <v>29</v>
      </c>
      <c r="E26" s="192">
        <f>SUM(E19:E25)</f>
        <v>0</v>
      </c>
      <c r="F26" s="154">
        <f>C26+E26</f>
        <v>0</v>
      </c>
      <c r="G26" s="155" t="s">
        <v>1</v>
      </c>
      <c r="H26" s="192">
        <f>SUM(H19:H25)</f>
        <v>0</v>
      </c>
      <c r="I26" s="156" t="s">
        <v>1</v>
      </c>
      <c r="J26" s="192">
        <f>SUM(J19:J25)</f>
        <v>0</v>
      </c>
      <c r="K26" s="154">
        <f>H26+J26</f>
        <v>0</v>
      </c>
    </row>
    <row r="27" spans="1:11" x14ac:dyDescent="0.25">
      <c r="A27" s="352" t="s">
        <v>30</v>
      </c>
      <c r="B27" s="110" t="s">
        <v>57</v>
      </c>
      <c r="C27" s="114"/>
      <c r="D27" s="233" t="s">
        <v>81</v>
      </c>
      <c r="E27" s="114"/>
      <c r="F27" s="173"/>
      <c r="G27" s="110" t="s">
        <v>49</v>
      </c>
      <c r="H27" s="114"/>
      <c r="I27" s="110" t="s">
        <v>32</v>
      </c>
      <c r="J27" s="114"/>
      <c r="K27" s="173"/>
    </row>
    <row r="28" spans="1:11" x14ac:dyDescent="0.25">
      <c r="A28" s="353"/>
      <c r="B28" s="227" t="s">
        <v>58</v>
      </c>
      <c r="C28" s="114"/>
      <c r="D28" s="494" t="s">
        <v>263</v>
      </c>
      <c r="E28" s="114"/>
      <c r="F28" s="172"/>
      <c r="G28" s="230" t="s">
        <v>50</v>
      </c>
      <c r="H28" s="114"/>
      <c r="I28" s="112" t="s">
        <v>33</v>
      </c>
      <c r="J28" s="114"/>
      <c r="K28" s="172"/>
    </row>
    <row r="29" spans="1:11" x14ac:dyDescent="0.25">
      <c r="A29" s="353"/>
      <c r="B29" s="109" t="s">
        <v>59</v>
      </c>
      <c r="C29" s="114"/>
      <c r="D29" s="494" t="s">
        <v>264</v>
      </c>
      <c r="E29" s="114"/>
      <c r="F29" s="172"/>
      <c r="G29" s="121" t="s">
        <v>54</v>
      </c>
      <c r="H29" s="114"/>
      <c r="I29" s="229" t="s">
        <v>272</v>
      </c>
      <c r="J29" s="114"/>
      <c r="K29" s="172"/>
    </row>
    <row r="30" spans="1:11" x14ac:dyDescent="0.25">
      <c r="A30" s="353"/>
      <c r="B30" s="229" t="s">
        <v>258</v>
      </c>
      <c r="C30" s="114"/>
      <c r="D30" s="492" t="s">
        <v>265</v>
      </c>
      <c r="E30" s="114"/>
      <c r="F30" s="172"/>
      <c r="G30" s="490" t="s">
        <v>154</v>
      </c>
      <c r="H30" s="114"/>
      <c r="I30" s="229" t="s">
        <v>53</v>
      </c>
      <c r="J30" s="114"/>
      <c r="K30" s="172"/>
    </row>
    <row r="31" spans="1:11" x14ac:dyDescent="0.25">
      <c r="A31" s="353"/>
      <c r="B31" s="229" t="s">
        <v>261</v>
      </c>
      <c r="C31" s="114"/>
      <c r="D31" s="109"/>
      <c r="E31" s="114"/>
      <c r="F31" s="172"/>
      <c r="G31" s="492" t="s">
        <v>266</v>
      </c>
      <c r="H31" s="114"/>
      <c r="I31" s="229" t="s">
        <v>274</v>
      </c>
      <c r="J31" s="114"/>
      <c r="K31" s="172"/>
    </row>
    <row r="32" spans="1:11" x14ac:dyDescent="0.25">
      <c r="A32" s="353"/>
      <c r="B32" s="229" t="s">
        <v>31</v>
      </c>
      <c r="C32" s="114"/>
      <c r="D32" s="109"/>
      <c r="E32" s="114"/>
      <c r="F32" s="172"/>
      <c r="G32" s="231" t="s">
        <v>267</v>
      </c>
      <c r="H32" s="114"/>
      <c r="I32" s="109" t="s">
        <v>180</v>
      </c>
      <c r="J32" s="114"/>
      <c r="K32" s="172"/>
    </row>
    <row r="33" spans="1:11" x14ac:dyDescent="0.25">
      <c r="A33" s="353"/>
      <c r="B33" s="490" t="s">
        <v>153</v>
      </c>
      <c r="C33" s="114"/>
      <c r="D33" s="112"/>
      <c r="E33" s="114"/>
      <c r="F33" s="172"/>
      <c r="G33" s="228" t="s">
        <v>180</v>
      </c>
      <c r="H33" s="114"/>
      <c r="I33" s="113"/>
      <c r="J33" s="114"/>
      <c r="K33" s="172"/>
    </row>
    <row r="34" spans="1:11" x14ac:dyDescent="0.25">
      <c r="A34" s="353"/>
      <c r="B34" s="228" t="s">
        <v>180</v>
      </c>
      <c r="C34" s="114"/>
      <c r="D34" s="112"/>
      <c r="E34" s="114"/>
      <c r="F34" s="172"/>
      <c r="G34" s="109"/>
      <c r="H34" s="114"/>
      <c r="I34" s="109"/>
      <c r="J34" s="114"/>
      <c r="K34" s="172"/>
    </row>
    <row r="35" spans="1:11" x14ac:dyDescent="0.25">
      <c r="A35" s="353"/>
      <c r="B35" s="109"/>
      <c r="C35" s="114"/>
      <c r="D35" s="119"/>
      <c r="E35" s="114"/>
      <c r="F35" s="172"/>
      <c r="G35" s="109"/>
      <c r="H35" s="114"/>
      <c r="I35" s="112"/>
      <c r="J35" s="114"/>
      <c r="K35" s="172"/>
    </row>
    <row r="36" spans="1:11" s="18" customFormat="1" x14ac:dyDescent="0.25">
      <c r="A36" s="354"/>
      <c r="B36" s="153" t="s">
        <v>1</v>
      </c>
      <c r="C36" s="192">
        <f>SUM(C27:C35)</f>
        <v>0</v>
      </c>
      <c r="D36" s="153" t="s">
        <v>29</v>
      </c>
      <c r="E36" s="192">
        <f>SUM(E27:E35)</f>
        <v>0</v>
      </c>
      <c r="F36" s="154">
        <f>C36+E36</f>
        <v>0</v>
      </c>
      <c r="G36" s="155" t="s">
        <v>1</v>
      </c>
      <c r="H36" s="192">
        <f>SUM(H27:H35)</f>
        <v>0</v>
      </c>
      <c r="I36" s="156" t="s">
        <v>1</v>
      </c>
      <c r="J36" s="192">
        <f>SUM(J27:J35)</f>
        <v>0</v>
      </c>
      <c r="K36" s="154">
        <f>H36+J36</f>
        <v>0</v>
      </c>
    </row>
    <row r="37" spans="1:11" x14ac:dyDescent="0.25">
      <c r="A37" s="355" t="s">
        <v>34</v>
      </c>
      <c r="B37" s="110" t="s">
        <v>57</v>
      </c>
      <c r="C37" s="114"/>
      <c r="D37" s="233" t="s">
        <v>81</v>
      </c>
      <c r="E37" s="114"/>
      <c r="F37" s="173"/>
      <c r="G37" s="110" t="s">
        <v>49</v>
      </c>
      <c r="H37" s="114"/>
      <c r="I37" s="233" t="s">
        <v>36</v>
      </c>
      <c r="J37" s="114"/>
      <c r="K37" s="173"/>
    </row>
    <row r="38" spans="1:11" x14ac:dyDescent="0.25">
      <c r="A38" s="356"/>
      <c r="B38" s="113" t="s">
        <v>58</v>
      </c>
      <c r="C38" s="114"/>
      <c r="D38" s="230" t="s">
        <v>35</v>
      </c>
      <c r="E38" s="114"/>
      <c r="F38" s="172"/>
      <c r="G38" s="113" t="s">
        <v>50</v>
      </c>
      <c r="H38" s="114"/>
      <c r="I38" s="109" t="s">
        <v>37</v>
      </c>
      <c r="J38" s="114"/>
      <c r="K38" s="172"/>
    </row>
    <row r="39" spans="1:11" x14ac:dyDescent="0.25">
      <c r="A39" s="356"/>
      <c r="B39" s="109" t="s">
        <v>59</v>
      </c>
      <c r="C39" s="114"/>
      <c r="D39" s="230" t="s">
        <v>140</v>
      </c>
      <c r="E39" s="114"/>
      <c r="F39" s="172"/>
      <c r="G39" s="109" t="s">
        <v>54</v>
      </c>
      <c r="H39" s="114"/>
      <c r="I39" s="495" t="s">
        <v>269</v>
      </c>
      <c r="J39" s="114"/>
      <c r="K39" s="172"/>
    </row>
    <row r="40" spans="1:11" x14ac:dyDescent="0.25">
      <c r="A40" s="356"/>
      <c r="B40" s="229" t="s">
        <v>258</v>
      </c>
      <c r="C40" s="114"/>
      <c r="D40" s="493" t="s">
        <v>262</v>
      </c>
      <c r="E40" s="114"/>
      <c r="F40" s="172"/>
      <c r="G40" s="490" t="s">
        <v>154</v>
      </c>
      <c r="H40" s="114"/>
      <c r="I40" s="494" t="s">
        <v>270</v>
      </c>
      <c r="J40" s="114"/>
      <c r="K40" s="172"/>
    </row>
    <row r="41" spans="1:11" x14ac:dyDescent="0.25">
      <c r="A41" s="356"/>
      <c r="B41" s="490" t="s">
        <v>153</v>
      </c>
      <c r="C41" s="114"/>
      <c r="D41" s="493" t="s">
        <v>263</v>
      </c>
      <c r="E41" s="114"/>
      <c r="F41" s="172"/>
      <c r="G41" s="231" t="s">
        <v>267</v>
      </c>
      <c r="H41" s="114"/>
      <c r="I41" s="231" t="s">
        <v>139</v>
      </c>
      <c r="J41" s="114"/>
      <c r="K41" s="172"/>
    </row>
    <row r="42" spans="1:11" x14ac:dyDescent="0.25">
      <c r="A42" s="356"/>
      <c r="B42" s="113" t="s">
        <v>180</v>
      </c>
      <c r="C42" s="114"/>
      <c r="D42" s="113"/>
      <c r="E42" s="114"/>
      <c r="F42" s="172"/>
      <c r="G42" s="200" t="s">
        <v>180</v>
      </c>
      <c r="H42" s="114"/>
      <c r="I42" s="231" t="s">
        <v>271</v>
      </c>
      <c r="J42" s="114"/>
      <c r="K42" s="172"/>
    </row>
    <row r="43" spans="1:11" x14ac:dyDescent="0.25">
      <c r="A43" s="356"/>
      <c r="B43" s="199" t="s">
        <v>180</v>
      </c>
      <c r="C43" s="114"/>
      <c r="D43" s="113"/>
      <c r="E43" s="114"/>
      <c r="F43" s="172"/>
      <c r="G43" s="231" t="s">
        <v>180</v>
      </c>
      <c r="H43" s="114"/>
      <c r="I43" s="114"/>
      <c r="J43" s="114"/>
      <c r="K43" s="172"/>
    </row>
    <row r="44" spans="1:11" s="18" customFormat="1" x14ac:dyDescent="0.25">
      <c r="A44" s="357"/>
      <c r="B44" s="153" t="s">
        <v>1</v>
      </c>
      <c r="C44" s="192">
        <f>SUM(C37:C43)</f>
        <v>0</v>
      </c>
      <c r="D44" s="153" t="s">
        <v>29</v>
      </c>
      <c r="E44" s="192">
        <f>SUM(E37:E43)</f>
        <v>0</v>
      </c>
      <c r="F44" s="154">
        <f>C44+E44</f>
        <v>0</v>
      </c>
      <c r="G44" s="155" t="s">
        <v>1</v>
      </c>
      <c r="H44" s="192">
        <f>SUM(H37:H43)</f>
        <v>0</v>
      </c>
      <c r="I44" s="156" t="s">
        <v>1</v>
      </c>
      <c r="J44" s="192">
        <f>SUM(J37:J43)</f>
        <v>0</v>
      </c>
      <c r="K44" s="154">
        <f>H44+J44</f>
        <v>0</v>
      </c>
    </row>
    <row r="45" spans="1:11" x14ac:dyDescent="0.25">
      <c r="A45" s="352" t="s">
        <v>38</v>
      </c>
      <c r="B45" s="233" t="s">
        <v>58</v>
      </c>
      <c r="C45" s="114"/>
      <c r="D45" s="110" t="s">
        <v>39</v>
      </c>
      <c r="E45" s="114"/>
      <c r="F45" s="173"/>
      <c r="G45" s="230" t="s">
        <v>50</v>
      </c>
      <c r="H45" s="114"/>
      <c r="I45" s="123" t="s">
        <v>84</v>
      </c>
      <c r="J45" s="114"/>
      <c r="K45" s="173"/>
    </row>
    <row r="46" spans="1:11" x14ac:dyDescent="0.25">
      <c r="A46" s="353"/>
      <c r="B46" s="229" t="s">
        <v>59</v>
      </c>
      <c r="C46" s="114"/>
      <c r="D46" s="112" t="s">
        <v>277</v>
      </c>
      <c r="E46" s="114"/>
      <c r="F46" s="172"/>
      <c r="G46" s="229" t="s">
        <v>54</v>
      </c>
      <c r="H46" s="114"/>
      <c r="I46" s="513" t="s">
        <v>268</v>
      </c>
      <c r="J46" s="114"/>
      <c r="K46" s="172"/>
    </row>
    <row r="47" spans="1:11" x14ac:dyDescent="0.25">
      <c r="A47" s="353"/>
      <c r="B47" s="229" t="s">
        <v>261</v>
      </c>
      <c r="C47" s="114"/>
      <c r="D47" s="112"/>
      <c r="E47" s="114"/>
      <c r="F47" s="172"/>
      <c r="G47" s="490" t="s">
        <v>154</v>
      </c>
      <c r="H47" s="114"/>
      <c r="I47" s="124" t="s">
        <v>180</v>
      </c>
      <c r="J47" s="114"/>
      <c r="K47" s="172"/>
    </row>
    <row r="48" spans="1:11" x14ac:dyDescent="0.25">
      <c r="A48" s="353"/>
      <c r="B48" s="490" t="s">
        <v>153</v>
      </c>
      <c r="C48" s="114"/>
      <c r="D48" s="115"/>
      <c r="E48" s="114"/>
      <c r="F48" s="172"/>
      <c r="G48" s="230" t="s">
        <v>278</v>
      </c>
      <c r="H48" s="114"/>
      <c r="I48" s="124"/>
      <c r="J48" s="114"/>
      <c r="K48" s="172"/>
    </row>
    <row r="49" spans="1:11" x14ac:dyDescent="0.25">
      <c r="A49" s="353"/>
      <c r="B49" s="229" t="s">
        <v>258</v>
      </c>
      <c r="C49" s="114"/>
      <c r="D49" s="114"/>
      <c r="E49" s="114"/>
      <c r="F49" s="172"/>
      <c r="G49" s="228"/>
      <c r="H49" s="114"/>
      <c r="I49" s="114"/>
      <c r="J49" s="114"/>
      <c r="K49" s="172"/>
    </row>
    <row r="50" spans="1:11" x14ac:dyDescent="0.25">
      <c r="A50" s="353"/>
      <c r="B50" s="114"/>
      <c r="C50" s="114"/>
      <c r="D50" s="114"/>
      <c r="E50" s="114"/>
      <c r="F50" s="172"/>
      <c r="G50" s="232"/>
      <c r="H50" s="114"/>
      <c r="I50" s="114"/>
      <c r="J50" s="114"/>
      <c r="K50" s="172"/>
    </row>
    <row r="51" spans="1:11" x14ac:dyDescent="0.25">
      <c r="A51" s="353"/>
      <c r="B51" s="115"/>
      <c r="C51" s="114"/>
      <c r="D51" s="115"/>
      <c r="E51" s="114"/>
      <c r="F51" s="172"/>
      <c r="G51" s="116"/>
      <c r="H51" s="114"/>
      <c r="I51" s="115"/>
      <c r="J51" s="114"/>
      <c r="K51" s="172"/>
    </row>
    <row r="52" spans="1:11" s="18" customFormat="1" ht="16.5" thickBot="1" x14ac:dyDescent="0.3">
      <c r="A52" s="358"/>
      <c r="B52" s="152" t="s">
        <v>135</v>
      </c>
      <c r="C52" s="157">
        <f>SUM(C45:C51)</f>
        <v>0</v>
      </c>
      <c r="D52" s="152" t="s">
        <v>29</v>
      </c>
      <c r="E52" s="157">
        <f>SUM(E45:E51)</f>
        <v>0</v>
      </c>
      <c r="F52" s="158">
        <f>C52+E52</f>
        <v>0</v>
      </c>
      <c r="G52" s="159" t="s">
        <v>1</v>
      </c>
      <c r="H52" s="157">
        <f>SUM(H45:H51)</f>
        <v>0</v>
      </c>
      <c r="I52" s="152" t="s">
        <v>1</v>
      </c>
      <c r="J52" s="157">
        <f>SUM(J45:J51)</f>
        <v>0</v>
      </c>
      <c r="K52" s="158">
        <f>H52+J52</f>
        <v>0</v>
      </c>
    </row>
    <row r="53" spans="1:11" s="75" customFormat="1" ht="15" customHeight="1" x14ac:dyDescent="0.25">
      <c r="A53" s="72"/>
      <c r="B53" s="73"/>
      <c r="C53" s="73"/>
      <c r="D53" s="73"/>
      <c r="E53" s="73"/>
      <c r="F53" s="74"/>
      <c r="G53" s="73"/>
      <c r="H53" s="73"/>
      <c r="I53" s="73"/>
      <c r="J53" s="73"/>
      <c r="K53" s="74"/>
    </row>
    <row r="54" spans="1:11" s="167" customFormat="1" ht="27.75" customHeight="1" x14ac:dyDescent="0.25">
      <c r="A54" s="443" t="s">
        <v>223</v>
      </c>
      <c r="B54" s="444"/>
      <c r="C54" s="169" t="str">
        <f>IF(ISBLANK(資產表!B53),"",資產表!B53)</f>
        <v xml:space="preserve"> </v>
      </c>
      <c r="D54" s="207" t="s">
        <v>221</v>
      </c>
      <c r="E54" s="169" t="str">
        <f>IF(ISBLANK(資產表!E53),"",資產表!E53)</f>
        <v xml:space="preserve"> </v>
      </c>
      <c r="F54" s="446" t="s">
        <v>222</v>
      </c>
      <c r="G54" s="445" t="str">
        <f>IF(ISBLANK(資產表!H53),"",資產表!H53)</f>
        <v xml:space="preserve"> </v>
      </c>
      <c r="H54" s="166" t="s">
        <v>224</v>
      </c>
      <c r="I54" s="447" t="str">
        <f>IF(ISBLANK(資產表!K53),"",資產表!K53)</f>
        <v xml:space="preserve"> </v>
      </c>
      <c r="J54" s="447"/>
    </row>
  </sheetData>
  <mergeCells count="16">
    <mergeCell ref="I54:J54"/>
    <mergeCell ref="A10:A18"/>
    <mergeCell ref="A19:A26"/>
    <mergeCell ref="A27:A36"/>
    <mergeCell ref="A37:A44"/>
    <mergeCell ref="A45:A52"/>
    <mergeCell ref="A54:B54"/>
    <mergeCell ref="A1:K1"/>
    <mergeCell ref="A3:K3"/>
    <mergeCell ref="B7:C8"/>
    <mergeCell ref="D7:E8"/>
    <mergeCell ref="F7:F8"/>
    <mergeCell ref="G7:H8"/>
    <mergeCell ref="I7:J8"/>
    <mergeCell ref="K7:K8"/>
    <mergeCell ref="J6:K6"/>
  </mergeCells>
  <phoneticPr fontId="2" type="noConversion"/>
  <conditionalFormatting sqref="C10">
    <cfRule type="expression" dxfId="69" priority="120" stopIfTrue="1">
      <formula>ROUNDDOWN(C10,0)-C10&lt;&gt;0</formula>
    </cfRule>
  </conditionalFormatting>
  <conditionalFormatting sqref="C11">
    <cfRule type="expression" dxfId="68" priority="118" stopIfTrue="1">
      <formula>ROUNDDOWN(C11,0)-C11&lt;&gt;0</formula>
    </cfRule>
  </conditionalFormatting>
  <conditionalFormatting sqref="C12:C17">
    <cfRule type="expression" dxfId="67" priority="114" stopIfTrue="1">
      <formula>ROUNDDOWN(C12,0)-C12&lt;&gt;0</formula>
    </cfRule>
  </conditionalFormatting>
  <conditionalFormatting sqref="C19:C25">
    <cfRule type="expression" dxfId="66" priority="112" stopIfTrue="1">
      <formula>ROUNDDOWN(C19,0)-C19&lt;&gt;0</formula>
    </cfRule>
  </conditionalFormatting>
  <conditionalFormatting sqref="C27:C35">
    <cfRule type="expression" dxfId="65" priority="110" stopIfTrue="1">
      <formula>ROUNDDOWN(C27,0)-C27&lt;&gt;0</formula>
    </cfRule>
  </conditionalFormatting>
  <conditionalFormatting sqref="C37:C43">
    <cfRule type="expression" dxfId="64" priority="108" stopIfTrue="1">
      <formula>ROUNDDOWN(C37,0)-C37&lt;&gt;0</formula>
    </cfRule>
  </conditionalFormatting>
  <conditionalFormatting sqref="C45:C51">
    <cfRule type="expression" dxfId="63" priority="106" stopIfTrue="1">
      <formula>ROUNDDOWN(C45,0)-C45&lt;&gt;0</formula>
    </cfRule>
  </conditionalFormatting>
  <conditionalFormatting sqref="C26">
    <cfRule type="expression" dxfId="62" priority="102" stopIfTrue="1">
      <formula>ROUNDDOWN(C26,0)-C26&lt;&gt;0</formula>
    </cfRule>
  </conditionalFormatting>
  <conditionalFormatting sqref="C36">
    <cfRule type="expression" dxfId="61" priority="100" stopIfTrue="1">
      <formula>ROUNDDOWN(C36,0)-C36&lt;&gt;0</formula>
    </cfRule>
  </conditionalFormatting>
  <conditionalFormatting sqref="C44">
    <cfRule type="expression" dxfId="60" priority="98" stopIfTrue="1">
      <formula>ROUNDDOWN(C44,0)-C44&lt;&gt;0</formula>
    </cfRule>
  </conditionalFormatting>
  <conditionalFormatting sqref="C52">
    <cfRule type="expression" dxfId="59" priority="96" stopIfTrue="1">
      <formula>ROUNDDOWN(C52,0)-C52&lt;&gt;0</formula>
    </cfRule>
  </conditionalFormatting>
  <conditionalFormatting sqref="E10">
    <cfRule type="expression" dxfId="58" priority="94" stopIfTrue="1">
      <formula>ROUNDDOWN(E10,0)-E10&lt;&gt;0</formula>
    </cfRule>
  </conditionalFormatting>
  <conditionalFormatting sqref="E11">
    <cfRule type="expression" dxfId="57" priority="92" stopIfTrue="1">
      <formula>ROUNDDOWN(E11,0)-E11&lt;&gt;0</formula>
    </cfRule>
  </conditionalFormatting>
  <conditionalFormatting sqref="E12:E17">
    <cfRule type="expression" dxfId="56" priority="90" stopIfTrue="1">
      <formula>ROUNDDOWN(E12,0)-E12&lt;&gt;0</formula>
    </cfRule>
  </conditionalFormatting>
  <conditionalFormatting sqref="E19:E25">
    <cfRule type="expression" dxfId="55" priority="88" stopIfTrue="1">
      <formula>ROUNDDOWN(E19,0)-E19&lt;&gt;0</formula>
    </cfRule>
  </conditionalFormatting>
  <conditionalFormatting sqref="E27:E35">
    <cfRule type="expression" dxfId="54" priority="86" stopIfTrue="1">
      <formula>ROUNDDOWN(E27,0)-E27&lt;&gt;0</formula>
    </cfRule>
  </conditionalFormatting>
  <conditionalFormatting sqref="E37:E43">
    <cfRule type="expression" dxfId="53" priority="84" stopIfTrue="1">
      <formula>ROUNDDOWN(E37,0)-E37&lt;&gt;0</formula>
    </cfRule>
  </conditionalFormatting>
  <conditionalFormatting sqref="E45:E51">
    <cfRule type="expression" dxfId="52" priority="82" stopIfTrue="1">
      <formula>ROUNDDOWN(E45,0)-E45&lt;&gt;0</formula>
    </cfRule>
  </conditionalFormatting>
  <conditionalFormatting sqref="E18">
    <cfRule type="expression" dxfId="51" priority="80" stopIfTrue="1">
      <formula>ROUNDDOWN(E18,0)-E18&lt;&gt;0</formula>
    </cfRule>
  </conditionalFormatting>
  <conditionalFormatting sqref="E26">
    <cfRule type="expression" dxfId="50" priority="78" stopIfTrue="1">
      <formula>ROUNDDOWN(E26,0)-E26&lt;&gt;0</formula>
    </cfRule>
  </conditionalFormatting>
  <conditionalFormatting sqref="E36">
    <cfRule type="expression" dxfId="49" priority="76" stopIfTrue="1">
      <formula>ROUNDDOWN(E36,0)-E36&lt;&gt;0</formula>
    </cfRule>
  </conditionalFormatting>
  <conditionalFormatting sqref="E44">
    <cfRule type="expression" dxfId="48" priority="74" stopIfTrue="1">
      <formula>ROUNDDOWN(E44,0)-E44&lt;&gt;0</formula>
    </cfRule>
  </conditionalFormatting>
  <conditionalFormatting sqref="E52">
    <cfRule type="expression" dxfId="47" priority="72" stopIfTrue="1">
      <formula>ROUNDDOWN(E52,0)-E52&lt;&gt;0</formula>
    </cfRule>
  </conditionalFormatting>
  <conditionalFormatting sqref="C18">
    <cfRule type="expression" dxfId="46" priority="68" stopIfTrue="1">
      <formula>ROUNDDOWN(C18,0)-C18&lt;&gt;0</formula>
    </cfRule>
  </conditionalFormatting>
  <conditionalFormatting sqref="F18">
    <cfRule type="expression" dxfId="45" priority="67" stopIfTrue="1">
      <formula>ROUNDDOWN(F18,0)-F18&lt;&gt;0</formula>
    </cfRule>
  </conditionalFormatting>
  <conditionalFormatting sqref="F26">
    <cfRule type="expression" dxfId="44" priority="65" stopIfTrue="1">
      <formula>ROUNDDOWN(F26,0)-F26&lt;&gt;0</formula>
    </cfRule>
  </conditionalFormatting>
  <conditionalFormatting sqref="F36">
    <cfRule type="expression" dxfId="43" priority="63" stopIfTrue="1">
      <formula>ROUNDDOWN(F36,0)-F36&lt;&gt;0</formula>
    </cfRule>
  </conditionalFormatting>
  <conditionalFormatting sqref="F44">
    <cfRule type="expression" dxfId="42" priority="61" stopIfTrue="1">
      <formula>ROUNDDOWN(F44,0)-F44&lt;&gt;0</formula>
    </cfRule>
  </conditionalFormatting>
  <conditionalFormatting sqref="F52">
    <cfRule type="expression" dxfId="41" priority="59" stopIfTrue="1">
      <formula>ROUNDDOWN(F52,0)-F52&lt;&gt;0</formula>
    </cfRule>
  </conditionalFormatting>
  <conditionalFormatting sqref="H10">
    <cfRule type="expression" dxfId="40" priority="57" stopIfTrue="1">
      <formula>ROUNDDOWN(H10,0)-H10&lt;&gt;0</formula>
    </cfRule>
  </conditionalFormatting>
  <conditionalFormatting sqref="H11">
    <cfRule type="expression" dxfId="39" priority="55" stopIfTrue="1">
      <formula>ROUNDDOWN(H11,0)-H11&lt;&gt;0</formula>
    </cfRule>
  </conditionalFormatting>
  <conditionalFormatting sqref="H12:H17">
    <cfRule type="expression" dxfId="38" priority="53" stopIfTrue="1">
      <formula>ROUNDDOWN(H12,0)-H12&lt;&gt;0</formula>
    </cfRule>
  </conditionalFormatting>
  <conditionalFormatting sqref="H19:H25">
    <cfRule type="expression" dxfId="37" priority="51" stopIfTrue="1">
      <formula>ROUNDDOWN(H19,0)-H19&lt;&gt;0</formula>
    </cfRule>
  </conditionalFormatting>
  <conditionalFormatting sqref="H27:H35">
    <cfRule type="expression" dxfId="36" priority="49" stopIfTrue="1">
      <formula>ROUNDDOWN(H27,0)-H27&lt;&gt;0</formula>
    </cfRule>
  </conditionalFormatting>
  <conditionalFormatting sqref="H37:H43">
    <cfRule type="expression" dxfId="35" priority="47" stopIfTrue="1">
      <formula>ROUNDDOWN(H37,0)-H37&lt;&gt;0</formula>
    </cfRule>
  </conditionalFormatting>
  <conditionalFormatting sqref="H45:H51">
    <cfRule type="expression" dxfId="34" priority="45" stopIfTrue="1">
      <formula>ROUNDDOWN(H45,0)-H45&lt;&gt;0</formula>
    </cfRule>
  </conditionalFormatting>
  <conditionalFormatting sqref="H26">
    <cfRule type="expression" dxfId="33" priority="43" stopIfTrue="1">
      <formula>ROUNDDOWN(H26,0)-H26&lt;&gt;0</formula>
    </cfRule>
  </conditionalFormatting>
  <conditionalFormatting sqref="H36">
    <cfRule type="expression" dxfId="32" priority="41" stopIfTrue="1">
      <formula>ROUNDDOWN(H36,0)-H36&lt;&gt;0</formula>
    </cfRule>
  </conditionalFormatting>
  <conditionalFormatting sqref="H44">
    <cfRule type="expression" dxfId="31" priority="39" stopIfTrue="1">
      <formula>ROUNDDOWN(H44,0)-H44&lt;&gt;0</formula>
    </cfRule>
  </conditionalFormatting>
  <conditionalFormatting sqref="H52">
    <cfRule type="expression" dxfId="30" priority="37" stopIfTrue="1">
      <formula>ROUNDDOWN(H52,0)-H52&lt;&gt;0</formula>
    </cfRule>
  </conditionalFormatting>
  <conditionalFormatting sqref="H18">
    <cfRule type="expression" dxfId="29" priority="35" stopIfTrue="1">
      <formula>ROUNDDOWN(H18,0)-H18&lt;&gt;0</formula>
    </cfRule>
  </conditionalFormatting>
  <conditionalFormatting sqref="J10">
    <cfRule type="expression" dxfId="28" priority="34" stopIfTrue="1">
      <formula>ROUNDDOWN(J10,0)-J10&lt;&gt;0</formula>
    </cfRule>
  </conditionalFormatting>
  <conditionalFormatting sqref="J11">
    <cfRule type="expression" dxfId="27" priority="32" stopIfTrue="1">
      <formula>ROUNDDOWN(J11,0)-J11&lt;&gt;0</formula>
    </cfRule>
  </conditionalFormatting>
  <conditionalFormatting sqref="J12:J17">
    <cfRule type="expression" dxfId="26" priority="30" stopIfTrue="1">
      <formula>ROUNDDOWN(J12,0)-J12&lt;&gt;0</formula>
    </cfRule>
  </conditionalFormatting>
  <conditionalFormatting sqref="J19:J25">
    <cfRule type="expression" dxfId="25" priority="28" stopIfTrue="1">
      <formula>ROUNDDOWN(J19,0)-J19&lt;&gt;0</formula>
    </cfRule>
  </conditionalFormatting>
  <conditionalFormatting sqref="J27:J35">
    <cfRule type="expression" dxfId="24" priority="26" stopIfTrue="1">
      <formula>ROUNDDOWN(J27,0)-J27&lt;&gt;0</formula>
    </cfRule>
  </conditionalFormatting>
  <conditionalFormatting sqref="J37:J43">
    <cfRule type="expression" dxfId="23" priority="24" stopIfTrue="1">
      <formula>ROUNDDOWN(J37,0)-J37&lt;&gt;0</formula>
    </cfRule>
  </conditionalFormatting>
  <conditionalFormatting sqref="J45:J51">
    <cfRule type="expression" dxfId="22" priority="22" stopIfTrue="1">
      <formula>ROUNDDOWN(J45,0)-J45&lt;&gt;0</formula>
    </cfRule>
  </conditionalFormatting>
  <conditionalFormatting sqref="J18">
    <cfRule type="expression" dxfId="21" priority="20" stopIfTrue="1">
      <formula>ROUNDDOWN(J18,0)-J18&lt;&gt;0</formula>
    </cfRule>
  </conditionalFormatting>
  <conditionalFormatting sqref="J26">
    <cfRule type="expression" dxfId="20" priority="18" stopIfTrue="1">
      <formula>ROUNDDOWN(J26,0)-J26&lt;&gt;0</formula>
    </cfRule>
  </conditionalFormatting>
  <conditionalFormatting sqref="J36">
    <cfRule type="expression" dxfId="19" priority="16" stopIfTrue="1">
      <formula>ROUNDDOWN(J36,0)-J36&lt;&gt;0</formula>
    </cfRule>
  </conditionalFormatting>
  <conditionalFormatting sqref="J44">
    <cfRule type="expression" dxfId="18" priority="14" stopIfTrue="1">
      <formula>ROUNDDOWN(J44,0)-J44&lt;&gt;0</formula>
    </cfRule>
  </conditionalFormatting>
  <conditionalFormatting sqref="J52">
    <cfRule type="expression" dxfId="17" priority="12" stopIfTrue="1">
      <formula>ROUNDDOWN(J52,0)-J52&lt;&gt;0</formula>
    </cfRule>
  </conditionalFormatting>
  <conditionalFormatting sqref="K18">
    <cfRule type="expression" dxfId="16" priority="10" stopIfTrue="1">
      <formula>ROUNDDOWN(K18,0)-K18&lt;&gt;0</formula>
    </cfRule>
  </conditionalFormatting>
  <conditionalFormatting sqref="K26">
    <cfRule type="expression" dxfId="15" priority="8" stopIfTrue="1">
      <formula>ROUNDDOWN(K26,0)-K26&lt;&gt;0</formula>
    </cfRule>
  </conditionalFormatting>
  <conditionalFormatting sqref="K36">
    <cfRule type="expression" dxfId="14" priority="6" stopIfTrue="1">
      <formula>ROUNDDOWN(K36,0)-K36&lt;&gt;0</formula>
    </cfRule>
  </conditionalFormatting>
  <conditionalFormatting sqref="K44">
    <cfRule type="expression" dxfId="13" priority="4" stopIfTrue="1">
      <formula>ROUNDDOWN(K44,0)-K44&lt;&gt;0</formula>
    </cfRule>
  </conditionalFormatting>
  <conditionalFormatting sqref="K52">
    <cfRule type="expression" dxfId="12" priority="2" stopIfTrue="1">
      <formula>ROUNDDOWN(K52,0)-K52&lt;&gt;0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64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F5AFE-06A1-4A93-B1E7-1F4B11577218}">
  <sheetPr>
    <pageSetUpPr fitToPage="1"/>
  </sheetPr>
  <dimension ref="A1:I85"/>
  <sheetViews>
    <sheetView showGridLines="0" zoomScale="90" zoomScaleNormal="90" workbookViewId="0">
      <pane xSplit="1" ySplit="11" topLeftCell="B12" activePane="bottomRight" state="frozen"/>
      <selection activeCell="R11" sqref="R11"/>
      <selection pane="topRight" activeCell="R11" sqref="R11"/>
      <selection pane="bottomLeft" activeCell="R11" sqref="R11"/>
      <selection pane="bottomRight" activeCell="B16" sqref="B16"/>
    </sheetView>
  </sheetViews>
  <sheetFormatPr defaultRowHeight="22.5" x14ac:dyDescent="0.25"/>
  <cols>
    <col min="1" max="1" width="34.5" style="89" customWidth="1"/>
    <col min="2" max="2" width="32" style="70" customWidth="1"/>
    <col min="3" max="3" width="33.875" style="70" customWidth="1"/>
    <col min="4" max="4" width="27.875" style="70" customWidth="1"/>
    <col min="5" max="5" width="26" style="70" customWidth="1"/>
    <col min="6" max="6" width="29.875" style="70" customWidth="1"/>
    <col min="7" max="7" width="19.625" style="77" customWidth="1"/>
    <col min="8" max="8" width="29.375" style="77" customWidth="1"/>
    <col min="9" max="16384" width="9" style="22"/>
  </cols>
  <sheetData>
    <row r="1" spans="1:9" s="61" customFormat="1" ht="27.75" x14ac:dyDescent="0.25">
      <c r="A1" s="330" t="s">
        <v>40</v>
      </c>
      <c r="B1" s="331"/>
      <c r="C1" s="331"/>
      <c r="D1" s="331"/>
      <c r="E1" s="331"/>
      <c r="F1" s="331"/>
      <c r="G1" s="331"/>
      <c r="H1" s="60"/>
    </row>
    <row r="2" spans="1:9" s="61" customFormat="1" ht="15" customHeight="1" x14ac:dyDescent="0.25">
      <c r="A2" s="59"/>
      <c r="B2" s="60"/>
      <c r="C2" s="60"/>
      <c r="D2" s="60"/>
      <c r="E2" s="60"/>
      <c r="F2" s="60"/>
      <c r="G2" s="60"/>
      <c r="H2" s="60"/>
    </row>
    <row r="3" spans="1:9" s="64" customFormat="1" ht="24.95" customHeight="1" x14ac:dyDescent="0.25">
      <c r="A3" s="367" t="s">
        <v>44</v>
      </c>
      <c r="B3" s="334"/>
      <c r="C3" s="334"/>
      <c r="D3" s="334"/>
      <c r="E3" s="334"/>
      <c r="F3" s="334"/>
      <c r="G3" s="334"/>
      <c r="H3" s="209"/>
    </row>
    <row r="4" spans="1:9" s="75" customFormat="1" ht="15" customHeight="1" x14ac:dyDescent="0.25">
      <c r="A4" s="78"/>
      <c r="B4" s="79"/>
      <c r="C4" s="79"/>
      <c r="D4" s="79"/>
      <c r="E4" s="79"/>
      <c r="F4" s="79"/>
      <c r="G4" s="79"/>
      <c r="H4" s="79"/>
    </row>
    <row r="5" spans="1:9" ht="19.5" x14ac:dyDescent="0.25">
      <c r="A5" s="100" t="s">
        <v>229</v>
      </c>
      <c r="B5" s="171" t="str">
        <f>IF(ISBLANK(資產表!B4),"",資產表!B4)</f>
        <v xml:space="preserve"> </v>
      </c>
      <c r="C5" s="18"/>
      <c r="D5" s="19"/>
      <c r="E5" s="20"/>
      <c r="F5" s="20"/>
      <c r="G5" s="101"/>
      <c r="H5" s="101"/>
    </row>
    <row r="6" spans="1:9" ht="15" customHeight="1" x14ac:dyDescent="0.25">
      <c r="A6" s="17"/>
      <c r="B6" s="80"/>
      <c r="C6" s="18"/>
      <c r="D6" s="19"/>
      <c r="E6" s="20"/>
      <c r="F6" s="20"/>
      <c r="G6" s="375" t="s">
        <v>177</v>
      </c>
      <c r="H6" s="272"/>
      <c r="I6" s="272"/>
    </row>
    <row r="7" spans="1:9" s="160" customFormat="1" ht="15.95" customHeight="1" x14ac:dyDescent="0.25">
      <c r="A7" s="368" t="s">
        <v>41</v>
      </c>
      <c r="B7" s="361" t="s">
        <v>80</v>
      </c>
      <c r="C7" s="364" t="s">
        <v>151</v>
      </c>
      <c r="D7" s="364" t="s">
        <v>158</v>
      </c>
      <c r="E7" s="364" t="s">
        <v>155</v>
      </c>
      <c r="F7" s="364" t="s">
        <v>156</v>
      </c>
      <c r="G7" s="372" t="s">
        <v>178</v>
      </c>
      <c r="H7" s="300"/>
    </row>
    <row r="8" spans="1:9" s="160" customFormat="1" ht="15.95" customHeight="1" x14ac:dyDescent="0.25">
      <c r="A8" s="369"/>
      <c r="B8" s="362"/>
      <c r="C8" s="365"/>
      <c r="D8" s="366"/>
      <c r="E8" s="366"/>
      <c r="F8" s="366"/>
      <c r="G8" s="373"/>
      <c r="H8" s="300"/>
    </row>
    <row r="9" spans="1:9" s="160" customFormat="1" ht="15.95" customHeight="1" x14ac:dyDescent="0.25">
      <c r="A9" s="174"/>
      <c r="B9" s="362"/>
      <c r="C9" s="365"/>
      <c r="D9" s="366"/>
      <c r="E9" s="366"/>
      <c r="F9" s="366"/>
      <c r="G9" s="373"/>
      <c r="H9" s="300"/>
    </row>
    <row r="10" spans="1:9" s="160" customFormat="1" ht="15.75" customHeight="1" x14ac:dyDescent="0.25">
      <c r="A10" s="370" t="s">
        <v>42</v>
      </c>
      <c r="B10" s="362"/>
      <c r="C10" s="365"/>
      <c r="D10" s="366"/>
      <c r="E10" s="366"/>
      <c r="F10" s="366"/>
      <c r="G10" s="373"/>
      <c r="H10" s="300"/>
    </row>
    <row r="11" spans="1:9" s="160" customFormat="1" ht="20.100000000000001" customHeight="1" x14ac:dyDescent="0.25">
      <c r="A11" s="371"/>
      <c r="B11" s="363"/>
      <c r="C11" s="363"/>
      <c r="D11" s="363"/>
      <c r="E11" s="363"/>
      <c r="F11" s="363"/>
      <c r="G11" s="374"/>
      <c r="H11" s="300"/>
    </row>
    <row r="12" spans="1:9" s="160" customFormat="1" ht="33" customHeight="1" thickBot="1" x14ac:dyDescent="0.3">
      <c r="A12" s="224" t="s">
        <v>146</v>
      </c>
      <c r="B12" s="225">
        <f t="shared" ref="B12:G12" si="0">B13+B22</f>
        <v>0</v>
      </c>
      <c r="C12" s="225">
        <f t="shared" si="0"/>
        <v>0</v>
      </c>
      <c r="D12" s="225">
        <f t="shared" si="0"/>
        <v>0</v>
      </c>
      <c r="E12" s="225">
        <f t="shared" si="0"/>
        <v>0</v>
      </c>
      <c r="F12" s="225">
        <f t="shared" si="0"/>
        <v>0</v>
      </c>
      <c r="G12" s="359">
        <f t="shared" si="0"/>
        <v>0</v>
      </c>
      <c r="H12" s="360"/>
    </row>
    <row r="13" spans="1:9" s="81" customFormat="1" ht="50.1" customHeight="1" thickTop="1" thickBot="1" x14ac:dyDescent="0.3">
      <c r="A13" s="161" t="s">
        <v>137</v>
      </c>
      <c r="B13" s="223">
        <f>SUM(B14:B21)</f>
        <v>0</v>
      </c>
      <c r="C13" s="223">
        <f>SUM(C14:C21)</f>
        <v>0</v>
      </c>
      <c r="D13" s="223">
        <f>SUM(D14:D21)</f>
        <v>0</v>
      </c>
      <c r="E13" s="223">
        <f>SUM(E14:E21)</f>
        <v>0</v>
      </c>
      <c r="F13" s="223">
        <f>SUM(F14:F21)</f>
        <v>0</v>
      </c>
      <c r="G13" s="500">
        <f t="shared" ref="G13:G28" si="1">B13+C13+D13+E13+F13</f>
        <v>0</v>
      </c>
      <c r="H13" s="501"/>
    </row>
    <row r="14" spans="1:9" s="83" customFormat="1" ht="50.1" customHeight="1" x14ac:dyDescent="0.25">
      <c r="A14" s="162" t="s">
        <v>118</v>
      </c>
      <c r="B14" s="82"/>
      <c r="C14" s="82"/>
      <c r="D14" s="82"/>
      <c r="E14" s="508"/>
      <c r="F14" s="497"/>
      <c r="G14" s="502">
        <f t="shared" si="1"/>
        <v>0</v>
      </c>
      <c r="H14" s="503"/>
    </row>
    <row r="15" spans="1:9" s="84" customFormat="1" ht="50.1" customHeight="1" x14ac:dyDescent="0.25">
      <c r="A15" s="162" t="s">
        <v>119</v>
      </c>
      <c r="B15" s="82"/>
      <c r="C15" s="82"/>
      <c r="D15" s="82"/>
      <c r="E15" s="508"/>
      <c r="F15" s="497"/>
      <c r="G15" s="504">
        <f t="shared" si="1"/>
        <v>0</v>
      </c>
      <c r="H15" s="505"/>
    </row>
    <row r="16" spans="1:9" s="84" customFormat="1" ht="50.1" customHeight="1" x14ac:dyDescent="0.25">
      <c r="A16" s="162" t="s">
        <v>120</v>
      </c>
      <c r="B16" s="82"/>
      <c r="C16" s="82"/>
      <c r="D16" s="82"/>
      <c r="E16" s="508"/>
      <c r="F16" s="497"/>
      <c r="G16" s="504">
        <f t="shared" si="1"/>
        <v>0</v>
      </c>
      <c r="H16" s="505"/>
    </row>
    <row r="17" spans="1:9" s="84" customFormat="1" ht="50.1" customHeight="1" x14ac:dyDescent="0.25">
      <c r="A17" s="162" t="s">
        <v>121</v>
      </c>
      <c r="B17" s="82"/>
      <c r="C17" s="82"/>
      <c r="D17" s="82"/>
      <c r="E17" s="508"/>
      <c r="F17" s="497"/>
      <c r="G17" s="504">
        <f t="shared" si="1"/>
        <v>0</v>
      </c>
      <c r="H17" s="505"/>
    </row>
    <row r="18" spans="1:9" s="84" customFormat="1" ht="50.1" customHeight="1" x14ac:dyDescent="0.25">
      <c r="A18" s="162" t="s">
        <v>122</v>
      </c>
      <c r="B18" s="82"/>
      <c r="C18" s="82"/>
      <c r="D18" s="204"/>
      <c r="E18" s="508"/>
      <c r="F18" s="497"/>
      <c r="G18" s="504">
        <f t="shared" si="1"/>
        <v>0</v>
      </c>
      <c r="H18" s="505"/>
    </row>
    <row r="19" spans="1:9" s="84" customFormat="1" ht="50.1" customHeight="1" x14ac:dyDescent="0.25">
      <c r="A19" s="162" t="s">
        <v>123</v>
      </c>
      <c r="B19" s="82"/>
      <c r="C19" s="82"/>
      <c r="D19" s="204"/>
      <c r="E19" s="508"/>
      <c r="F19" s="498"/>
      <c r="G19" s="504">
        <f t="shared" si="1"/>
        <v>0</v>
      </c>
      <c r="H19" s="505"/>
    </row>
    <row r="20" spans="1:9" s="84" customFormat="1" ht="50.1" customHeight="1" x14ac:dyDescent="0.25">
      <c r="A20" s="162" t="s">
        <v>124</v>
      </c>
      <c r="B20" s="82"/>
      <c r="C20" s="82"/>
      <c r="D20" s="82"/>
      <c r="E20" s="508"/>
      <c r="F20" s="497"/>
      <c r="G20" s="504">
        <f t="shared" si="1"/>
        <v>0</v>
      </c>
      <c r="H20" s="505"/>
    </row>
    <row r="21" spans="1:9" s="84" customFormat="1" ht="50.1" customHeight="1" thickBot="1" x14ac:dyDescent="0.3">
      <c r="A21" s="194" t="s">
        <v>125</v>
      </c>
      <c r="B21" s="195"/>
      <c r="C21" s="195"/>
      <c r="D21" s="196"/>
      <c r="E21" s="195"/>
      <c r="F21" s="499"/>
      <c r="G21" s="506">
        <f t="shared" si="1"/>
        <v>0</v>
      </c>
      <c r="H21" s="507"/>
    </row>
    <row r="22" spans="1:9" s="84" customFormat="1" ht="50.1" customHeight="1" thickTop="1" thickBot="1" x14ac:dyDescent="0.3">
      <c r="A22" s="193" t="s">
        <v>43</v>
      </c>
      <c r="B22" s="126">
        <f>SUM(B23:B28)</f>
        <v>0</v>
      </c>
      <c r="C22" s="126">
        <f>SUM(C23:C28)</f>
        <v>0</v>
      </c>
      <c r="D22" s="126">
        <f>SUM(D23:D28)</f>
        <v>0</v>
      </c>
      <c r="E22" s="126">
        <f>SUM(E23:E28)</f>
        <v>0</v>
      </c>
      <c r="F22" s="126">
        <f>SUM(F23:F28)</f>
        <v>0</v>
      </c>
      <c r="G22" s="500">
        <f t="shared" si="1"/>
        <v>0</v>
      </c>
      <c r="H22" s="501"/>
    </row>
    <row r="23" spans="1:9" s="81" customFormat="1" ht="50.1" customHeight="1" x14ac:dyDescent="0.25">
      <c r="A23" s="163" t="s">
        <v>130</v>
      </c>
      <c r="B23" s="165"/>
      <c r="C23" s="85"/>
      <c r="D23" s="204"/>
      <c r="E23" s="201"/>
      <c r="F23" s="498"/>
      <c r="G23" s="502">
        <f t="shared" si="1"/>
        <v>0</v>
      </c>
      <c r="H23" s="503"/>
    </row>
    <row r="24" spans="1:9" s="84" customFormat="1" ht="60" customHeight="1" x14ac:dyDescent="0.25">
      <c r="A24" s="163" t="s">
        <v>131</v>
      </c>
      <c r="B24" s="82"/>
      <c r="C24" s="82"/>
      <c r="D24" s="204"/>
      <c r="E24" s="202"/>
      <c r="F24" s="497"/>
      <c r="G24" s="504">
        <f t="shared" si="1"/>
        <v>0</v>
      </c>
      <c r="H24" s="505"/>
    </row>
    <row r="25" spans="1:9" s="84" customFormat="1" ht="60" customHeight="1" x14ac:dyDescent="0.25">
      <c r="A25" s="163" t="s">
        <v>126</v>
      </c>
      <c r="B25" s="82"/>
      <c r="C25" s="82"/>
      <c r="D25" s="82"/>
      <c r="E25" s="202"/>
      <c r="F25" s="497"/>
      <c r="G25" s="504">
        <f t="shared" si="1"/>
        <v>0</v>
      </c>
      <c r="H25" s="505"/>
    </row>
    <row r="26" spans="1:9" s="84" customFormat="1" ht="50.1" customHeight="1" x14ac:dyDescent="0.25">
      <c r="A26" s="163" t="s">
        <v>127</v>
      </c>
      <c r="B26" s="82"/>
      <c r="C26" s="82"/>
      <c r="D26" s="204"/>
      <c r="E26" s="202"/>
      <c r="F26" s="497"/>
      <c r="G26" s="504">
        <f t="shared" si="1"/>
        <v>0</v>
      </c>
      <c r="H26" s="505"/>
    </row>
    <row r="27" spans="1:9" s="84" customFormat="1" ht="50.1" customHeight="1" x14ac:dyDescent="0.25">
      <c r="A27" s="163" t="s">
        <v>128</v>
      </c>
      <c r="B27" s="82"/>
      <c r="C27" s="82"/>
      <c r="D27" s="204"/>
      <c r="E27" s="202"/>
      <c r="F27" s="497"/>
      <c r="G27" s="504">
        <f t="shared" si="1"/>
        <v>0</v>
      </c>
      <c r="H27" s="505"/>
    </row>
    <row r="28" spans="1:9" s="84" customFormat="1" ht="50.1" customHeight="1" thickBot="1" x14ac:dyDescent="0.3">
      <c r="A28" s="164" t="s">
        <v>129</v>
      </c>
      <c r="B28" s="85"/>
      <c r="C28" s="197"/>
      <c r="D28" s="165"/>
      <c r="E28" s="197"/>
      <c r="F28" s="497"/>
      <c r="G28" s="506">
        <f t="shared" si="1"/>
        <v>0</v>
      </c>
      <c r="H28" s="507"/>
    </row>
    <row r="29" spans="1:9" s="84" customFormat="1" ht="50.1" customHeight="1" x14ac:dyDescent="0.25">
      <c r="A29" s="86" t="s">
        <v>157</v>
      </c>
      <c r="B29" s="87"/>
      <c r="C29" s="87"/>
      <c r="D29" s="87"/>
      <c r="E29" s="87"/>
      <c r="F29" s="87"/>
      <c r="G29" s="88"/>
      <c r="H29" s="88"/>
    </row>
    <row r="30" spans="1:9" s="167" customFormat="1" ht="27.75" customHeight="1" x14ac:dyDescent="0.25">
      <c r="A30" s="168" t="s">
        <v>223</v>
      </c>
      <c r="B30" s="169" t="str">
        <f>IF(ISBLANK(資產表!B53),"",資產表!B53)</f>
        <v xml:space="preserve"> </v>
      </c>
      <c r="C30" s="207" t="s">
        <v>221</v>
      </c>
      <c r="D30" s="169" t="str">
        <f>IF(ISBLANK(資產表!E53),"",資產表!E53)</f>
        <v xml:space="preserve"> </v>
      </c>
      <c r="E30" s="446" t="s">
        <v>222</v>
      </c>
      <c r="F30" s="445" t="str">
        <f>IF(ISBLANK(資產表!H53),"",資產表!H53)</f>
        <v xml:space="preserve"> </v>
      </c>
      <c r="G30" s="166" t="s">
        <v>224</v>
      </c>
      <c r="H30" s="449" t="str">
        <f>IF(ISBLANK(資產表!K53),"",資產表!K53)</f>
        <v xml:space="preserve"> </v>
      </c>
      <c r="I30" s="448"/>
    </row>
    <row r="31" spans="1:9" ht="15.75" x14ac:dyDescent="0.25">
      <c r="A31" s="71"/>
      <c r="B31" s="20"/>
      <c r="C31" s="20"/>
      <c r="D31" s="20"/>
      <c r="E31" s="20"/>
      <c r="F31" s="20"/>
      <c r="G31" s="21"/>
      <c r="H31" s="21"/>
    </row>
    <row r="32" spans="1:9" ht="15.75" x14ac:dyDescent="0.25">
      <c r="A32" s="71"/>
      <c r="B32" s="20"/>
      <c r="C32" s="20"/>
      <c r="D32" s="20"/>
      <c r="E32" s="20"/>
      <c r="F32" s="20"/>
      <c r="G32" s="21"/>
      <c r="H32" s="21"/>
    </row>
    <row r="33" spans="1:8" ht="15.75" x14ac:dyDescent="0.25">
      <c r="A33" s="71"/>
      <c r="B33" s="20"/>
      <c r="C33" s="20"/>
      <c r="D33" s="20"/>
      <c r="E33" s="20"/>
      <c r="F33" s="20"/>
      <c r="G33" s="21"/>
      <c r="H33" s="21"/>
    </row>
    <row r="34" spans="1:8" ht="15.75" x14ac:dyDescent="0.25">
      <c r="A34" s="71"/>
      <c r="B34" s="20"/>
      <c r="C34" s="20"/>
      <c r="D34" s="20"/>
      <c r="E34" s="20"/>
      <c r="F34" s="20"/>
      <c r="G34" s="21"/>
      <c r="H34" s="21"/>
    </row>
    <row r="35" spans="1:8" ht="15.75" x14ac:dyDescent="0.25">
      <c r="A35" s="71"/>
      <c r="B35" s="20"/>
      <c r="C35" s="20"/>
      <c r="D35" s="20"/>
      <c r="E35" s="20"/>
      <c r="F35" s="20"/>
      <c r="G35" s="21"/>
      <c r="H35" s="21"/>
    </row>
    <row r="36" spans="1:8" ht="15.75" x14ac:dyDescent="0.25">
      <c r="A36" s="71"/>
      <c r="B36" s="20"/>
      <c r="C36" s="20"/>
      <c r="D36" s="20"/>
      <c r="E36" s="20"/>
      <c r="F36" s="20"/>
      <c r="G36" s="21"/>
      <c r="H36" s="21"/>
    </row>
    <row r="37" spans="1:8" ht="15.75" x14ac:dyDescent="0.25">
      <c r="A37" s="71"/>
      <c r="B37" s="20"/>
      <c r="C37" s="20"/>
      <c r="D37" s="20"/>
      <c r="E37" s="20"/>
      <c r="F37" s="20"/>
      <c r="G37" s="21"/>
      <c r="H37" s="21"/>
    </row>
    <row r="38" spans="1:8" ht="15.75" x14ac:dyDescent="0.25">
      <c r="A38" s="71"/>
      <c r="B38" s="20"/>
      <c r="C38" s="20"/>
      <c r="D38" s="20"/>
      <c r="E38" s="20"/>
      <c r="F38" s="20"/>
      <c r="G38" s="21"/>
      <c r="H38" s="21"/>
    </row>
    <row r="39" spans="1:8" ht="15.75" x14ac:dyDescent="0.25">
      <c r="A39" s="71"/>
      <c r="B39" s="20"/>
      <c r="C39" s="20"/>
      <c r="D39" s="20"/>
      <c r="E39" s="20"/>
      <c r="F39" s="20"/>
      <c r="G39" s="21"/>
      <c r="H39" s="21"/>
    </row>
    <row r="40" spans="1:8" ht="15.75" x14ac:dyDescent="0.25">
      <c r="A40" s="71"/>
      <c r="B40" s="20"/>
      <c r="C40" s="20"/>
      <c r="D40" s="20"/>
      <c r="E40" s="20"/>
      <c r="F40" s="20"/>
      <c r="G40" s="21"/>
      <c r="H40" s="21"/>
    </row>
    <row r="41" spans="1:8" ht="15.75" x14ac:dyDescent="0.25">
      <c r="A41" s="71"/>
      <c r="B41" s="20"/>
      <c r="C41" s="20"/>
      <c r="D41" s="20"/>
      <c r="E41" s="20"/>
      <c r="F41" s="20"/>
      <c r="G41" s="21"/>
      <c r="H41" s="21"/>
    </row>
    <row r="42" spans="1:8" ht="15.75" x14ac:dyDescent="0.25">
      <c r="A42" s="71"/>
      <c r="B42" s="20"/>
      <c r="C42" s="20"/>
      <c r="D42" s="20"/>
      <c r="E42" s="20"/>
      <c r="F42" s="20"/>
      <c r="G42" s="21"/>
      <c r="H42" s="21"/>
    </row>
    <row r="43" spans="1:8" ht="15.75" x14ac:dyDescent="0.25">
      <c r="A43" s="71"/>
      <c r="B43" s="20"/>
      <c r="C43" s="20"/>
      <c r="D43" s="20"/>
      <c r="E43" s="20"/>
      <c r="F43" s="20"/>
      <c r="G43" s="21"/>
      <c r="H43" s="21"/>
    </row>
    <row r="44" spans="1:8" ht="15.75" x14ac:dyDescent="0.25">
      <c r="A44" s="71"/>
      <c r="B44" s="20"/>
      <c r="C44" s="20"/>
      <c r="D44" s="20"/>
      <c r="E44" s="20"/>
      <c r="F44" s="20"/>
      <c r="G44" s="21"/>
      <c r="H44" s="21"/>
    </row>
    <row r="45" spans="1:8" ht="15.75" x14ac:dyDescent="0.25">
      <c r="A45" s="71"/>
      <c r="B45" s="20"/>
      <c r="C45" s="20"/>
      <c r="D45" s="20"/>
      <c r="E45" s="20"/>
      <c r="F45" s="20"/>
      <c r="G45" s="21"/>
      <c r="H45" s="21"/>
    </row>
    <row r="46" spans="1:8" ht="15.75" x14ac:dyDescent="0.25">
      <c r="A46" s="71"/>
      <c r="B46" s="20"/>
      <c r="C46" s="20"/>
      <c r="D46" s="20"/>
      <c r="E46" s="20"/>
      <c r="F46" s="20"/>
      <c r="G46" s="21"/>
      <c r="H46" s="21"/>
    </row>
    <row r="47" spans="1:8" ht="15.75" x14ac:dyDescent="0.25">
      <c r="A47" s="71"/>
      <c r="B47" s="20"/>
      <c r="C47" s="20"/>
      <c r="D47" s="20"/>
      <c r="E47" s="20"/>
      <c r="F47" s="20"/>
      <c r="G47" s="21"/>
      <c r="H47" s="21"/>
    </row>
    <row r="48" spans="1:8" ht="15.75" x14ac:dyDescent="0.25">
      <c r="A48" s="71"/>
      <c r="B48" s="20"/>
      <c r="C48" s="20"/>
      <c r="D48" s="20"/>
      <c r="E48" s="20"/>
      <c r="F48" s="20"/>
      <c r="G48" s="21"/>
      <c r="H48" s="21"/>
    </row>
    <row r="49" spans="1:8" ht="15.75" x14ac:dyDescent="0.25">
      <c r="A49" s="71"/>
      <c r="B49" s="20"/>
      <c r="C49" s="20"/>
      <c r="D49" s="20"/>
      <c r="E49" s="20"/>
      <c r="F49" s="20"/>
      <c r="G49" s="21"/>
      <c r="H49" s="21"/>
    </row>
    <row r="50" spans="1:8" ht="15.75" x14ac:dyDescent="0.25">
      <c r="A50" s="71"/>
      <c r="B50" s="20"/>
      <c r="C50" s="20"/>
      <c r="D50" s="20"/>
      <c r="E50" s="20"/>
      <c r="F50" s="20"/>
      <c r="G50" s="21"/>
      <c r="H50" s="21"/>
    </row>
    <row r="51" spans="1:8" ht="15.75" x14ac:dyDescent="0.25">
      <c r="A51" s="71"/>
      <c r="B51" s="20"/>
      <c r="C51" s="20"/>
      <c r="D51" s="20"/>
      <c r="E51" s="20"/>
      <c r="F51" s="20"/>
      <c r="G51" s="21"/>
      <c r="H51" s="21"/>
    </row>
    <row r="52" spans="1:8" ht="15.75" x14ac:dyDescent="0.25">
      <c r="A52" s="71"/>
      <c r="B52" s="20"/>
      <c r="C52" s="20"/>
      <c r="D52" s="20"/>
      <c r="E52" s="20"/>
      <c r="F52" s="20"/>
      <c r="G52" s="21"/>
      <c r="H52" s="21"/>
    </row>
    <row r="53" spans="1:8" ht="15.75" x14ac:dyDescent="0.25">
      <c r="A53" s="71"/>
      <c r="B53" s="20"/>
      <c r="C53" s="20"/>
      <c r="D53" s="20"/>
      <c r="E53" s="20"/>
      <c r="F53" s="20"/>
      <c r="G53" s="21"/>
      <c r="H53" s="21"/>
    </row>
    <row r="54" spans="1:8" ht="15.75" x14ac:dyDescent="0.25">
      <c r="A54" s="71"/>
      <c r="B54" s="20"/>
      <c r="C54" s="20"/>
      <c r="D54" s="20"/>
      <c r="E54" s="20"/>
      <c r="F54" s="20"/>
      <c r="G54" s="21"/>
      <c r="H54" s="21"/>
    </row>
    <row r="55" spans="1:8" ht="15.75" x14ac:dyDescent="0.25">
      <c r="A55" s="71"/>
      <c r="B55" s="20"/>
      <c r="C55" s="20"/>
      <c r="D55" s="20"/>
      <c r="E55" s="20"/>
      <c r="F55" s="20"/>
      <c r="G55" s="21"/>
      <c r="H55" s="21"/>
    </row>
    <row r="56" spans="1:8" ht="15.75" x14ac:dyDescent="0.25">
      <c r="A56" s="71"/>
      <c r="B56" s="20"/>
      <c r="C56" s="20"/>
      <c r="D56" s="20"/>
      <c r="E56" s="20"/>
      <c r="F56" s="20"/>
      <c r="G56" s="21"/>
      <c r="H56" s="21"/>
    </row>
    <row r="57" spans="1:8" ht="15.75" x14ac:dyDescent="0.25">
      <c r="A57" s="71"/>
      <c r="B57" s="20"/>
      <c r="C57" s="20"/>
      <c r="D57" s="20"/>
      <c r="E57" s="20"/>
      <c r="F57" s="20"/>
      <c r="G57" s="21"/>
      <c r="H57" s="21"/>
    </row>
    <row r="58" spans="1:8" ht="15.75" x14ac:dyDescent="0.25">
      <c r="A58" s="71"/>
      <c r="B58" s="20"/>
      <c r="C58" s="20"/>
      <c r="D58" s="20"/>
      <c r="E58" s="20"/>
      <c r="F58" s="20"/>
      <c r="G58" s="21"/>
      <c r="H58" s="21"/>
    </row>
    <row r="59" spans="1:8" ht="15.75" x14ac:dyDescent="0.25">
      <c r="A59" s="71"/>
      <c r="B59" s="20"/>
      <c r="C59" s="20"/>
      <c r="D59" s="20"/>
      <c r="E59" s="20"/>
      <c r="F59" s="20"/>
      <c r="G59" s="21"/>
      <c r="H59" s="21"/>
    </row>
    <row r="60" spans="1:8" ht="15.75" x14ac:dyDescent="0.25">
      <c r="A60" s="71"/>
      <c r="B60" s="20"/>
      <c r="C60" s="20"/>
      <c r="D60" s="20"/>
      <c r="E60" s="20"/>
      <c r="F60" s="20"/>
      <c r="G60" s="21"/>
      <c r="H60" s="21"/>
    </row>
    <row r="61" spans="1:8" ht="15.75" x14ac:dyDescent="0.25">
      <c r="A61" s="71"/>
      <c r="B61" s="20"/>
      <c r="C61" s="20"/>
      <c r="D61" s="20"/>
      <c r="E61" s="20"/>
      <c r="F61" s="20"/>
      <c r="G61" s="21"/>
      <c r="H61" s="21"/>
    </row>
    <row r="62" spans="1:8" ht="15.75" x14ac:dyDescent="0.25">
      <c r="A62" s="71"/>
      <c r="B62" s="20"/>
      <c r="C62" s="20"/>
      <c r="D62" s="20"/>
      <c r="E62" s="20"/>
      <c r="F62" s="20"/>
      <c r="G62" s="21"/>
      <c r="H62" s="21"/>
    </row>
    <row r="63" spans="1:8" ht="15.75" x14ac:dyDescent="0.25">
      <c r="A63" s="71"/>
      <c r="B63" s="20"/>
      <c r="C63" s="20"/>
      <c r="D63" s="20"/>
      <c r="E63" s="20"/>
      <c r="F63" s="20"/>
      <c r="G63" s="21"/>
      <c r="H63" s="21"/>
    </row>
    <row r="64" spans="1:8" ht="15.75" x14ac:dyDescent="0.25">
      <c r="A64" s="71"/>
      <c r="B64" s="20"/>
      <c r="C64" s="20"/>
      <c r="D64" s="20"/>
      <c r="E64" s="20"/>
      <c r="F64" s="20"/>
      <c r="G64" s="21"/>
      <c r="H64" s="21"/>
    </row>
    <row r="65" spans="1:8" ht="15.75" x14ac:dyDescent="0.25">
      <c r="A65" s="71"/>
      <c r="B65" s="20"/>
      <c r="C65" s="20"/>
      <c r="D65" s="20"/>
      <c r="E65" s="20"/>
      <c r="F65" s="20"/>
      <c r="G65" s="21"/>
      <c r="H65" s="21"/>
    </row>
    <row r="66" spans="1:8" ht="15.75" x14ac:dyDescent="0.25">
      <c r="A66" s="71"/>
      <c r="B66" s="20"/>
      <c r="C66" s="20"/>
      <c r="D66" s="20"/>
      <c r="E66" s="20"/>
      <c r="F66" s="20"/>
      <c r="G66" s="21"/>
      <c r="H66" s="21"/>
    </row>
    <row r="67" spans="1:8" ht="15.75" x14ac:dyDescent="0.25">
      <c r="A67" s="71"/>
      <c r="B67" s="20"/>
      <c r="C67" s="20"/>
      <c r="D67" s="20"/>
      <c r="E67" s="20"/>
      <c r="F67" s="20"/>
      <c r="G67" s="21"/>
      <c r="H67" s="21"/>
    </row>
    <row r="68" spans="1:8" ht="15.75" x14ac:dyDescent="0.25">
      <c r="A68" s="71"/>
      <c r="B68" s="20"/>
      <c r="C68" s="20"/>
      <c r="D68" s="20"/>
      <c r="E68" s="20"/>
      <c r="F68" s="20"/>
      <c r="G68" s="21"/>
      <c r="H68" s="21"/>
    </row>
    <row r="69" spans="1:8" ht="15.75" x14ac:dyDescent="0.25">
      <c r="A69" s="71"/>
      <c r="B69" s="20"/>
      <c r="C69" s="20"/>
      <c r="D69" s="20"/>
      <c r="E69" s="20"/>
      <c r="F69" s="20"/>
      <c r="G69" s="21"/>
      <c r="H69" s="21"/>
    </row>
    <row r="70" spans="1:8" ht="15.75" x14ac:dyDescent="0.25">
      <c r="A70" s="71"/>
      <c r="B70" s="20"/>
      <c r="C70" s="20"/>
      <c r="D70" s="20"/>
      <c r="E70" s="20"/>
      <c r="F70" s="20"/>
      <c r="G70" s="21"/>
      <c r="H70" s="21"/>
    </row>
    <row r="71" spans="1:8" ht="15.75" x14ac:dyDescent="0.25">
      <c r="A71" s="71"/>
      <c r="B71" s="20"/>
      <c r="C71" s="20"/>
      <c r="D71" s="20"/>
      <c r="E71" s="20"/>
      <c r="F71" s="20"/>
      <c r="G71" s="21"/>
      <c r="H71" s="21"/>
    </row>
    <row r="72" spans="1:8" ht="15.75" x14ac:dyDescent="0.25">
      <c r="A72" s="71"/>
      <c r="B72" s="20"/>
      <c r="C72" s="20"/>
      <c r="D72" s="20"/>
      <c r="E72" s="20"/>
      <c r="F72" s="20"/>
      <c r="G72" s="21"/>
      <c r="H72" s="21"/>
    </row>
    <row r="73" spans="1:8" ht="15.75" x14ac:dyDescent="0.25">
      <c r="A73" s="71"/>
      <c r="B73" s="20"/>
      <c r="C73" s="20"/>
      <c r="D73" s="20"/>
      <c r="E73" s="20"/>
      <c r="F73" s="20"/>
      <c r="G73" s="21"/>
      <c r="H73" s="21"/>
    </row>
    <row r="74" spans="1:8" ht="15.75" x14ac:dyDescent="0.25">
      <c r="A74" s="71"/>
      <c r="B74" s="20"/>
      <c r="C74" s="20"/>
      <c r="D74" s="20"/>
      <c r="E74" s="20"/>
      <c r="F74" s="20"/>
      <c r="G74" s="21"/>
      <c r="H74" s="21"/>
    </row>
    <row r="75" spans="1:8" ht="15.75" x14ac:dyDescent="0.25">
      <c r="A75" s="71"/>
      <c r="B75" s="20"/>
      <c r="C75" s="20"/>
      <c r="D75" s="20"/>
      <c r="E75" s="20"/>
      <c r="F75" s="20"/>
      <c r="G75" s="21"/>
      <c r="H75" s="21"/>
    </row>
    <row r="76" spans="1:8" ht="15.75" x14ac:dyDescent="0.25">
      <c r="A76" s="71"/>
      <c r="B76" s="20"/>
      <c r="C76" s="20"/>
      <c r="D76" s="20"/>
      <c r="E76" s="20"/>
      <c r="F76" s="20"/>
      <c r="G76" s="21"/>
      <c r="H76" s="21"/>
    </row>
    <row r="77" spans="1:8" ht="15.75" x14ac:dyDescent="0.25">
      <c r="A77" s="71"/>
      <c r="B77" s="20"/>
      <c r="C77" s="20"/>
      <c r="D77" s="20"/>
      <c r="E77" s="20"/>
      <c r="F77" s="20"/>
      <c r="G77" s="21"/>
      <c r="H77" s="21"/>
    </row>
    <row r="78" spans="1:8" ht="15.75" x14ac:dyDescent="0.25">
      <c r="A78" s="71"/>
      <c r="B78" s="20"/>
      <c r="C78" s="20"/>
      <c r="D78" s="20"/>
      <c r="E78" s="20"/>
      <c r="F78" s="20"/>
      <c r="G78" s="21"/>
      <c r="H78" s="21"/>
    </row>
    <row r="79" spans="1:8" ht="15.75" x14ac:dyDescent="0.25">
      <c r="A79" s="71"/>
      <c r="B79" s="20"/>
      <c r="C79" s="20"/>
      <c r="D79" s="20"/>
      <c r="E79" s="20"/>
      <c r="F79" s="20"/>
      <c r="G79" s="21"/>
      <c r="H79" s="21"/>
    </row>
    <row r="80" spans="1:8" ht="15.75" x14ac:dyDescent="0.25">
      <c r="A80" s="71"/>
      <c r="B80" s="20"/>
      <c r="C80" s="20"/>
      <c r="D80" s="20"/>
      <c r="E80" s="20"/>
      <c r="F80" s="20"/>
      <c r="G80" s="21"/>
      <c r="H80" s="21"/>
    </row>
    <row r="81" spans="1:8" ht="15.75" x14ac:dyDescent="0.25">
      <c r="A81" s="71"/>
      <c r="B81" s="20"/>
      <c r="C81" s="20"/>
      <c r="D81" s="20"/>
      <c r="E81" s="20"/>
      <c r="F81" s="20"/>
      <c r="G81" s="21"/>
      <c r="H81" s="21"/>
    </row>
    <row r="82" spans="1:8" ht="15.75" x14ac:dyDescent="0.25">
      <c r="A82" s="71"/>
      <c r="B82" s="20"/>
      <c r="C82" s="20"/>
      <c r="D82" s="20"/>
      <c r="E82" s="20"/>
      <c r="F82" s="20"/>
      <c r="G82" s="21"/>
      <c r="H82" s="21"/>
    </row>
    <row r="83" spans="1:8" ht="15.75" x14ac:dyDescent="0.25">
      <c r="A83" s="71"/>
      <c r="B83" s="20"/>
      <c r="C83" s="20"/>
      <c r="D83" s="20"/>
      <c r="E83" s="20"/>
      <c r="F83" s="20"/>
      <c r="G83" s="21"/>
      <c r="H83" s="21"/>
    </row>
    <row r="84" spans="1:8" ht="15.75" x14ac:dyDescent="0.25">
      <c r="A84" s="71"/>
      <c r="B84" s="20"/>
      <c r="C84" s="20"/>
      <c r="D84" s="20"/>
      <c r="E84" s="20"/>
      <c r="F84" s="20"/>
      <c r="G84" s="21"/>
      <c r="H84" s="21"/>
    </row>
    <row r="85" spans="1:8" ht="15.75" x14ac:dyDescent="0.25">
      <c r="A85" s="71"/>
      <c r="B85" s="20"/>
      <c r="C85" s="20"/>
      <c r="D85" s="20"/>
      <c r="E85" s="20"/>
      <c r="F85" s="20"/>
      <c r="G85" s="21"/>
      <c r="H85" s="21"/>
    </row>
  </sheetData>
  <mergeCells count="28">
    <mergeCell ref="A1:G1"/>
    <mergeCell ref="A3:G3"/>
    <mergeCell ref="A7:A8"/>
    <mergeCell ref="A10:A11"/>
    <mergeCell ref="G7:H11"/>
    <mergeCell ref="G6:I6"/>
    <mergeCell ref="G12:H12"/>
    <mergeCell ref="B7:B11"/>
    <mergeCell ref="C7:C11"/>
    <mergeCell ref="D7:D11"/>
    <mergeCell ref="E7:E11"/>
    <mergeCell ref="G13:H13"/>
    <mergeCell ref="F7:F11"/>
    <mergeCell ref="G14:H14"/>
    <mergeCell ref="G15:H15"/>
    <mergeCell ref="G16:H16"/>
    <mergeCell ref="G17:H17"/>
    <mergeCell ref="G18:H18"/>
    <mergeCell ref="G26:H26"/>
    <mergeCell ref="G27:H27"/>
    <mergeCell ref="G28:H28"/>
    <mergeCell ref="G22:H22"/>
    <mergeCell ref="G19:H19"/>
    <mergeCell ref="G20:H20"/>
    <mergeCell ref="G21:H21"/>
    <mergeCell ref="G23:H23"/>
    <mergeCell ref="G24:H24"/>
    <mergeCell ref="G25:H25"/>
  </mergeCells>
  <phoneticPr fontId="2" type="noConversion"/>
  <conditionalFormatting sqref="D14:D17 D24:D27 C14:C22 B24:C28 B13:F13 D22:G22">
    <cfRule type="expression" dxfId="11" priority="56" stopIfTrue="1">
      <formula>ROUNDDOWN(B13,0)-B13&lt;&gt;0</formula>
    </cfRule>
  </conditionalFormatting>
  <conditionalFormatting sqref="G13:G21">
    <cfRule type="expression" dxfId="10" priority="55" stopIfTrue="1">
      <formula>ROUNDDOWN(G13,0)-G13&lt;&gt;0</formula>
    </cfRule>
  </conditionalFormatting>
  <conditionalFormatting sqref="B14">
    <cfRule type="expression" dxfId="9" priority="54" stopIfTrue="1">
      <formula>ROUNDDOWN(B14,0)-B14&lt;&gt;0</formula>
    </cfRule>
  </conditionalFormatting>
  <conditionalFormatting sqref="F19">
    <cfRule type="expression" dxfId="8" priority="46" stopIfTrue="1">
      <formula>ROUNDDOWN(F19,0)-F19&lt;&gt;0</formula>
    </cfRule>
  </conditionalFormatting>
  <conditionalFormatting sqref="B20:B21">
    <cfRule type="expression" dxfId="7" priority="43" stopIfTrue="1">
      <formula>ROUNDDOWN(B20,0)-B20&lt;&gt;0</formula>
    </cfRule>
  </conditionalFormatting>
  <conditionalFormatting sqref="D18:D20">
    <cfRule type="expression" dxfId="6" priority="40" stopIfTrue="1">
      <formula>ROUNDDOWN(D18,0)-D18&lt;&gt;0</formula>
    </cfRule>
  </conditionalFormatting>
  <conditionalFormatting sqref="D23">
    <cfRule type="expression" dxfId="5" priority="33" stopIfTrue="1">
      <formula>ROUNDDOWN(D23,0)-D23&lt;&gt;0</formula>
    </cfRule>
  </conditionalFormatting>
  <conditionalFormatting sqref="B22">
    <cfRule type="expression" dxfId="4" priority="32" stopIfTrue="1">
      <formula>ROUNDDOWN(B22,0)-B22&lt;&gt;0</formula>
    </cfRule>
  </conditionalFormatting>
  <conditionalFormatting sqref="B15:B19">
    <cfRule type="expression" dxfId="3" priority="28" stopIfTrue="1">
      <formula>ROUNDDOWN(B15,0)-B15&lt;&gt;0</formula>
    </cfRule>
  </conditionalFormatting>
  <conditionalFormatting sqref="F23">
    <cfRule type="expression" dxfId="2" priority="11" stopIfTrue="1">
      <formula>ROUNDDOWN(F23,0)-F23&lt;&gt;0</formula>
    </cfRule>
  </conditionalFormatting>
  <conditionalFormatting sqref="E28">
    <cfRule type="expression" dxfId="1" priority="7" stopIfTrue="1">
      <formula>ROUNDDOWN(E28,0)-E28&lt;&gt;0</formula>
    </cfRule>
  </conditionalFormatting>
  <conditionalFormatting sqref="G23:G28">
    <cfRule type="expression" dxfId="0" priority="2" stopIfTrue="1">
      <formula>ROUNDDOWN(G23,0)-G23&lt;&gt;0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資產表</vt:lpstr>
      <vt:lpstr>負債表 </vt:lpstr>
      <vt:lpstr>附表1-應收預付及應付預收款項明細表</vt:lpstr>
      <vt:lpstr>附表2-國內外金融投資明細表</vt:lpstr>
      <vt:lpstr>'附表1-應收預付及應付預收款項明細表'!Print_Area</vt:lpstr>
      <vt:lpstr>'附表2-國內外金融投資明細表'!Print_Area</vt:lpstr>
      <vt:lpstr>'負債表 '!Print_Area</vt:lpstr>
      <vt:lpstr>資產表!Print_Area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怡君</dc:creator>
  <cp:lastModifiedBy>馬雲龍</cp:lastModifiedBy>
  <cp:lastPrinted>2026-05-04T07:21:47Z</cp:lastPrinted>
  <dcterms:created xsi:type="dcterms:W3CDTF">2001-06-23T06:54:32Z</dcterms:created>
  <dcterms:modified xsi:type="dcterms:W3CDTF">2026-05-18T08:00:49Z</dcterms:modified>
</cp:coreProperties>
</file>