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8產物保險公司\"/>
    </mc:Choice>
  </mc:AlternateContent>
  <bookViews>
    <workbookView xWindow="0" yWindow="0" windowWidth="23040" windowHeight="9012"/>
  </bookViews>
  <sheets>
    <sheet name="8.2 全體產物保險公司綜合損益表" sheetId="1" r:id="rId1"/>
  </sheets>
  <definedNames>
    <definedName name="_xlnm.Print_Area" localSheetId="0">'8.2 全體產物保險公司綜合損益表'!$A$1:$D$52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D50" i="1"/>
  <c r="D49" i="1"/>
  <c r="D48" i="1"/>
  <c r="D45" i="1"/>
  <c r="D43" i="1"/>
  <c r="D41" i="1"/>
  <c r="D39" i="1"/>
  <c r="C38" i="1"/>
  <c r="D37" i="1"/>
  <c r="C36" i="1"/>
  <c r="D36" i="1" s="1"/>
  <c r="D35" i="1"/>
  <c r="D34" i="1"/>
  <c r="D33" i="1"/>
  <c r="D31" i="1"/>
  <c r="C30" i="1"/>
  <c r="B30" i="1"/>
  <c r="B38" i="1" s="1"/>
  <c r="D38" i="1" s="1"/>
  <c r="D29" i="1"/>
  <c r="D28" i="1"/>
  <c r="C26" i="1"/>
  <c r="C40" i="1" s="1"/>
  <c r="C42" i="1" s="1"/>
  <c r="C44" i="1" s="1"/>
  <c r="C46" i="1" s="1"/>
  <c r="B26" i="1"/>
  <c r="D26" i="1" s="1"/>
  <c r="D25" i="1"/>
  <c r="D24" i="1"/>
  <c r="D23" i="1"/>
  <c r="D22" i="1"/>
  <c r="D21" i="1"/>
  <c r="D20" i="1"/>
  <c r="D19" i="1"/>
  <c r="D18" i="1"/>
  <c r="D16" i="1"/>
  <c r="D14" i="1"/>
  <c r="D12" i="1"/>
  <c r="D11" i="1"/>
  <c r="D10" i="1"/>
  <c r="D9" i="1"/>
  <c r="C8" i="1"/>
  <c r="B8" i="1"/>
  <c r="D8" i="1" s="1"/>
  <c r="D7" i="1"/>
  <c r="D6" i="1"/>
  <c r="D5" i="1"/>
  <c r="D30" i="1" l="1"/>
  <c r="B40" i="1"/>
  <c r="D40" i="1" l="1"/>
  <c r="B42" i="1"/>
  <c r="B44" i="1" l="1"/>
  <c r="D42" i="1"/>
  <c r="B46" i="1" l="1"/>
  <c r="D46" i="1" s="1"/>
  <c r="D44" i="1"/>
</calcChain>
</file>

<file path=xl/sharedStrings.xml><?xml version="1.0" encoding="utf-8"?>
<sst xmlns="http://schemas.openxmlformats.org/spreadsheetml/2006/main" count="55" uniqueCount="54">
  <si>
    <r>
      <t xml:space="preserve">8.2 </t>
    </r>
    <r>
      <rPr>
        <sz val="20"/>
        <rFont val="標楷體"/>
        <family val="4"/>
        <charset val="136"/>
      </rPr>
      <t>全體產物保險公司綜合損益表</t>
    </r>
    <phoneticPr fontId="5" type="noConversion"/>
  </si>
  <si>
    <t>單位：新臺幣百萬元</t>
    <phoneticPr fontId="8" type="noConversion"/>
  </si>
  <si>
    <t>項目</t>
    <phoneticPr fontId="5" type="noConversion"/>
  </si>
  <si>
    <r>
      <t>112</t>
    </r>
    <r>
      <rPr>
        <sz val="11"/>
        <color theme="1"/>
        <rFont val="標楷體"/>
        <family val="4"/>
        <charset val="136"/>
      </rPr>
      <t>年</t>
    </r>
    <phoneticPr fontId="5" type="noConversion"/>
  </si>
  <si>
    <t>增減金額</t>
    <phoneticPr fontId="5" type="noConversion"/>
  </si>
  <si>
    <r>
      <rPr>
        <sz val="11"/>
        <color theme="1"/>
        <rFont val="標楷體"/>
        <family val="4"/>
        <charset val="136"/>
      </rPr>
      <t>營業收入</t>
    </r>
  </si>
  <si>
    <r>
      <t xml:space="preserve">    </t>
    </r>
    <r>
      <rPr>
        <sz val="11"/>
        <color theme="1"/>
        <rFont val="標楷體"/>
        <family val="4"/>
        <charset val="136"/>
      </rPr>
      <t>保費收入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</si>
  <si>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5" type="noConversion"/>
  </si>
  <si>
    <r>
      <t xml:space="preserve">               </t>
    </r>
    <r>
      <rPr>
        <sz val="11"/>
        <color theme="1"/>
        <rFont val="標楷體"/>
        <family val="4"/>
        <charset val="136"/>
      </rPr>
      <t>未滿期保費準備淨變動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</si>
  <si>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自留滿期保費收入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</si>
  <si>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再保佣金收入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</si>
  <si>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</si>
  <si>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淨投資損益</t>
    </r>
  </si>
  <si>
    <r>
      <t xml:space="preserve">        </t>
    </r>
    <r>
      <rPr>
        <sz val="11"/>
        <color theme="1"/>
        <rFont val="標楷體"/>
        <family val="4"/>
        <charset val="136"/>
      </rPr>
      <t>利息收入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</si>
  <si>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透過損益按公允價值衡量之金融</t>
    </r>
    <phoneticPr fontId="5" type="noConversion"/>
  </si>
  <si>
    <r>
      <t xml:space="preserve">            </t>
    </r>
    <r>
      <rPr>
        <sz val="11"/>
        <color theme="1"/>
        <rFont val="標楷體"/>
        <family val="4"/>
        <charset val="136"/>
      </rPr>
      <t>資產及負債損益</t>
    </r>
    <phoneticPr fontId="5" type="noConversion"/>
  </si>
  <si>
    <t xml:space="preserve">    透過其他綜合損益按公允價值衡量</t>
    <phoneticPr fontId="5" type="noConversion"/>
  </si>
  <si>
    <t xml:space="preserve">      之金融資產已實現損益</t>
    <phoneticPr fontId="5" type="noConversion"/>
  </si>
  <si>
    <t xml:space="preserve">    除列按攤銷後成本衡量之金融資產</t>
    <phoneticPr fontId="5" type="noConversion"/>
  </si>
  <si>
    <t xml:space="preserve">      淨損益</t>
    <phoneticPr fontId="5" type="noConversion"/>
  </si>
  <si>
    <t xml:space="preserve">    採用覆蓋法重分類之損益</t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</si>
  <si>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兌換損益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</si>
  <si>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外匯價格變動準備金淨變動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</si>
  <si>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投資性不動產損益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</si>
  <si>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其他淨投資損益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</si>
  <si>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其他營業收入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</si>
  <si>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分離帳戶保險商品收益</t>
    </r>
    <phoneticPr fontId="5" type="noConversion"/>
  </si>
  <si>
    <r>
      <rPr>
        <sz val="11"/>
        <color theme="1"/>
        <rFont val="標楷體"/>
        <family val="4"/>
        <charset val="136"/>
      </rPr>
      <t>營業收入合計</t>
    </r>
    <phoneticPr fontId="5" type="noConversion"/>
  </si>
  <si>
    <r>
      <rPr>
        <sz val="11"/>
        <color theme="1"/>
        <rFont val="標楷體"/>
        <family val="4"/>
        <charset val="136"/>
      </rPr>
      <t>營業成本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</si>
  <si>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保險賠款與給付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</si>
  <si>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</si>
  <si>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自留保險賠款與給付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</si>
  <si>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其他保險負債淨變動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</si>
  <si>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</si>
  <si>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</si>
  <si>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承保費用</t>
    </r>
  </si>
  <si>
    <r>
      <t xml:space="preserve">    </t>
    </r>
    <r>
      <rPr>
        <sz val="11"/>
        <color theme="1"/>
        <rFont val="標楷體"/>
        <family val="4"/>
        <charset val="136"/>
      </rPr>
      <t>佣金費用</t>
    </r>
  </si>
  <si>
    <r>
      <t xml:space="preserve">    </t>
    </r>
    <r>
      <rPr>
        <sz val="11"/>
        <color theme="1"/>
        <rFont val="標楷體"/>
        <family val="4"/>
        <charset val="136"/>
      </rPr>
      <t>其他營業成本</t>
    </r>
  </si>
  <si>
    <r>
      <rPr>
        <sz val="11"/>
        <color theme="1"/>
        <rFont val="標楷體"/>
        <family val="4"/>
        <charset val="136"/>
      </rPr>
      <t>營業成本合計</t>
    </r>
    <phoneticPr fontId="5" type="noConversion"/>
  </si>
  <si>
    <r>
      <rPr>
        <sz val="11"/>
        <color theme="1"/>
        <rFont val="標楷體"/>
        <family val="4"/>
        <charset val="136"/>
      </rPr>
      <t>營業費用</t>
    </r>
    <phoneticPr fontId="5" type="noConversion"/>
  </si>
  <si>
    <r>
      <rPr>
        <sz val="11"/>
        <color theme="1"/>
        <rFont val="標楷體"/>
        <family val="4"/>
        <charset val="136"/>
      </rPr>
      <t>營業利益</t>
    </r>
    <phoneticPr fontId="5" type="noConversion"/>
  </si>
  <si>
    <r>
      <rPr>
        <sz val="11"/>
        <color theme="1"/>
        <rFont val="標楷體"/>
        <family val="4"/>
        <charset val="136"/>
      </rPr>
      <t>營業外收入及支出</t>
    </r>
    <phoneticPr fontId="5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</si>
  <si>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</si>
  <si>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5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</si>
  <si>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5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</si>
  <si>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</si>
  <si>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</si>
  <si>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</si>
  <si>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5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</si>
  <si>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</si>
  <si>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</si>
  <si>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5" type="noConversion"/>
  </si>
  <si>
    <t>註：本表係依據財團法人保險安定基金提供資料彙編，未經會計師查核調整。</t>
  </si>
  <si>
    <r>
      <t>113</t>
    </r>
    <r>
      <rPr>
        <sz val="11"/>
        <color theme="1"/>
        <rFont val="標楷體"/>
        <family val="4"/>
        <charset val="136"/>
      </rPr>
      <t>年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</si>
</sst>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#,##0_ "/>
    <numFmt numFmtId="177" formatCode="_-#,##0;\-#,##0;_-\ &quot;-&quot;;_-@_-"/>
    <numFmt numFmtId="178" formatCode="0.0"/>
  </numFmts>
  <fonts count="18">
    <font>
      <sz val="12"/>
      <color theme="1"/>
      <name val="標楷體"/>
      <family val="2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標楷體"/>
      <family val="2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0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0"/>
      <color theme="1"/>
      <name val="標楷體"/>
      <family val="4"/>
      <charset val="136"/>
    </font>
    <font>
      <sz val="11"/>
      <color rgb="FF0000FF"/>
      <name val="Times New Roman"/>
      <family val="1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horizontal="left" wrapText="1"/>
    </xf>
    <xf numFmtId="0" fontId="1" fillId="0" borderId="0">
      <alignment horizontal="left" wrapText="1"/>
    </xf>
  </cellStyleXfs>
  <cellXfs count="51">
    <xf numFmtId="0" fontId="0" fillId="0" borderId="0" xfId="0">
      <alignment vertical="center"/>
    </xf>
    <xf numFmtId="0" fontId="1" fillId="0" borderId="0" xfId="2" applyAlignment="1">
      <alignment vertical="center"/>
    </xf>
    <xf numFmtId="0" fontId="1" fillId="0" borderId="0" xfId="2" applyAlignment="1"/>
    <xf numFmtId="0" fontId="10" fillId="0" borderId="2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" fillId="0" borderId="0" xfId="2" applyFont="1" applyAlignment="1">
      <alignment vertical="center"/>
    </xf>
    <xf numFmtId="0" fontId="11" fillId="0" borderId="3" xfId="2" applyFont="1" applyBorder="1" applyAlignment="1">
      <alignment horizontal="left" wrapText="1"/>
    </xf>
    <xf numFmtId="176" fontId="11" fillId="0" borderId="4" xfId="2" applyNumberFormat="1" applyFont="1" applyBorder="1" applyAlignment="1">
      <alignment horizontal="left" wrapText="1"/>
    </xf>
    <xf numFmtId="176" fontId="11" fillId="0" borderId="4" xfId="2" applyNumberFormat="1" applyFont="1" applyBorder="1" applyAlignment="1">
      <alignment vertical="center"/>
    </xf>
    <xf numFmtId="0" fontId="11" fillId="0" borderId="5" xfId="2" applyFont="1" applyBorder="1" applyAlignment="1">
      <alignment horizontal="left" wrapText="1"/>
    </xf>
    <xf numFmtId="177" fontId="11" fillId="0" borderId="6" xfId="2" applyNumberFormat="1" applyFont="1" applyBorder="1" applyAlignment="1">
      <alignment horizontal="right" vertical="center"/>
    </xf>
    <xf numFmtId="177" fontId="11" fillId="0" borderId="6" xfId="3" quotePrefix="1" applyNumberFormat="1" applyFont="1" applyBorder="1" applyAlignment="1">
      <alignment horizontal="right" vertical="center"/>
    </xf>
    <xf numFmtId="3" fontId="1" fillId="0" borderId="0" xfId="2" applyNumberFormat="1" applyAlignment="1">
      <alignment vertical="center"/>
    </xf>
    <xf numFmtId="0" fontId="10" fillId="0" borderId="5" xfId="2" applyFont="1" applyBorder="1" applyAlignment="1">
      <alignment horizontal="left" wrapText="1"/>
    </xf>
    <xf numFmtId="0" fontId="10" fillId="0" borderId="5" xfId="3" applyFont="1" applyBorder="1">
      <alignment vertical="center"/>
    </xf>
    <xf numFmtId="177" fontId="11" fillId="0" borderId="6" xfId="2" quotePrefix="1" applyNumberFormat="1" applyFont="1" applyBorder="1" applyAlignment="1">
      <alignment horizontal="right" vertical="center"/>
    </xf>
    <xf numFmtId="0" fontId="11" fillId="0" borderId="7" xfId="2" applyFont="1" applyBorder="1" applyAlignment="1">
      <alignment horizontal="left" wrapText="1"/>
    </xf>
    <xf numFmtId="177" fontId="11" fillId="0" borderId="8" xfId="2" quotePrefix="1" applyNumberFormat="1" applyFont="1" applyBorder="1" applyAlignment="1">
      <alignment horizontal="right" vertical="center"/>
    </xf>
    <xf numFmtId="0" fontId="11" fillId="0" borderId="2" xfId="2" applyFont="1" applyBorder="1" applyAlignment="1">
      <alignment horizontal="left" wrapText="1"/>
    </xf>
    <xf numFmtId="177" fontId="11" fillId="0" borderId="8" xfId="2" applyNumberFormat="1" applyFont="1" applyBorder="1" applyAlignment="1">
      <alignment vertical="center"/>
    </xf>
    <xf numFmtId="177" fontId="11" fillId="0" borderId="2" xfId="3" quotePrefix="1" applyNumberFormat="1" applyFont="1" applyBorder="1" applyAlignment="1">
      <alignment horizontal="right" vertical="center"/>
    </xf>
    <xf numFmtId="177" fontId="11" fillId="0" borderId="6" xfId="2" applyNumberFormat="1" applyFont="1" applyBorder="1" applyAlignment="1">
      <alignment vertical="center"/>
    </xf>
    <xf numFmtId="177" fontId="12" fillId="0" borderId="6" xfId="2" applyNumberFormat="1" applyFont="1" applyBorder="1" applyAlignment="1">
      <alignment vertical="center"/>
    </xf>
    <xf numFmtId="177" fontId="11" fillId="0" borderId="2" xfId="2" applyNumberFormat="1" applyFont="1" applyBorder="1" applyAlignment="1">
      <alignment vertical="center"/>
    </xf>
    <xf numFmtId="177" fontId="1" fillId="0" borderId="0" xfId="2" applyNumberFormat="1" applyAlignment="1">
      <alignment vertical="center"/>
    </xf>
    <xf numFmtId="0" fontId="11" fillId="0" borderId="2" xfId="4" applyFont="1" applyBorder="1">
      <alignment horizontal="left" wrapText="1"/>
    </xf>
    <xf numFmtId="0" fontId="10" fillId="0" borderId="2" xfId="2" applyFont="1" applyBorder="1" applyAlignment="1">
      <alignment horizontal="left" wrapText="1"/>
    </xf>
    <xf numFmtId="177" fontId="11" fillId="0" borderId="4" xfId="3" quotePrefix="1" applyNumberFormat="1" applyFont="1" applyBorder="1" applyAlignment="1">
      <alignment horizontal="right" vertical="center"/>
    </xf>
    <xf numFmtId="0" fontId="11" fillId="0" borderId="4" xfId="2" applyFont="1" applyBorder="1" applyAlignment="1">
      <alignment horizontal="left" wrapText="1"/>
    </xf>
    <xf numFmtId="177" fontId="11" fillId="0" borderId="4" xfId="2" applyNumberFormat="1" applyFont="1" applyBorder="1" applyAlignment="1">
      <alignment vertical="center"/>
    </xf>
    <xf numFmtId="0" fontId="10" fillId="0" borderId="8" xfId="2" applyFont="1" applyBorder="1" applyAlignment="1">
      <alignment horizontal="left" wrapText="1"/>
    </xf>
    <xf numFmtId="177" fontId="11" fillId="0" borderId="8" xfId="3" quotePrefix="1" applyNumberFormat="1" applyFont="1" applyBorder="1" applyAlignment="1">
      <alignment horizontal="right" vertical="center"/>
    </xf>
    <xf numFmtId="0" fontId="10" fillId="0" borderId="4" xfId="2" applyFont="1" applyBorder="1" applyAlignment="1">
      <alignment vertical="center"/>
    </xf>
    <xf numFmtId="0" fontId="11" fillId="0" borderId="9" xfId="2" applyFont="1" applyBorder="1" applyAlignment="1">
      <alignment vertical="center"/>
    </xf>
    <xf numFmtId="0" fontId="11" fillId="0" borderId="4" xfId="2" applyFont="1" applyBorder="1" applyAlignment="1">
      <alignment vertical="center"/>
    </xf>
    <xf numFmtId="0" fontId="11" fillId="0" borderId="6" xfId="2" applyFont="1" applyBorder="1" applyAlignment="1">
      <alignment vertical="center"/>
    </xf>
    <xf numFmtId="178" fontId="11" fillId="0" borderId="10" xfId="2" applyNumberFormat="1" applyFont="1" applyBorder="1" applyAlignment="1">
      <alignment vertical="center"/>
    </xf>
    <xf numFmtId="178" fontId="11" fillId="0" borderId="6" xfId="2" applyNumberFormat="1" applyFont="1" applyBorder="1" applyAlignment="1">
      <alignment vertical="center"/>
    </xf>
    <xf numFmtId="0" fontId="11" fillId="0" borderId="10" xfId="2" applyFont="1" applyBorder="1" applyAlignment="1">
      <alignment vertical="center"/>
    </xf>
    <xf numFmtId="0" fontId="11" fillId="0" borderId="8" xfId="2" applyFont="1" applyBorder="1" applyAlignment="1">
      <alignment vertical="center"/>
    </xf>
    <xf numFmtId="178" fontId="11" fillId="0" borderId="8" xfId="2" applyNumberFormat="1" applyFont="1" applyBorder="1" applyAlignment="1">
      <alignment vertical="center"/>
    </xf>
    <xf numFmtId="0" fontId="14" fillId="0" borderId="0" xfId="5" applyFont="1" applyAlignment="1">
      <alignment vertical="center"/>
    </xf>
    <xf numFmtId="0" fontId="15" fillId="0" borderId="0" xfId="5" applyFont="1" applyAlignment="1">
      <alignment vertical="center"/>
    </xf>
    <xf numFmtId="0" fontId="6" fillId="0" borderId="0" xfId="5" applyFont="1" applyAlignment="1">
      <alignment vertical="center"/>
    </xf>
    <xf numFmtId="0" fontId="1" fillId="0" borderId="0" xfId="5" applyAlignment="1">
      <alignment vertical="center"/>
    </xf>
    <xf numFmtId="0" fontId="16" fillId="0" borderId="0" xfId="2" applyFont="1" applyAlignment="1">
      <alignment vertical="center"/>
    </xf>
    <xf numFmtId="43" fontId="16" fillId="0" borderId="0" xfId="1" applyFont="1" applyAlignment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1" xfId="2" applyFont="1" applyBorder="1" applyAlignment="1">
      <alignment horizontal="right"/>
    </xf>
    <xf numFmtId="0" fontId="9" fillId="0" borderId="1" xfId="2" applyFont="1" applyBorder="1" applyAlignment="1">
      <alignment horizontal="right"/>
    </xf>
  </cellXfs>
  <cellStyles count="6">
    <cellStyle name="一般" xfId="0" builtinId="0"/>
    <cellStyle name="一般 2" xfId="2"/>
    <cellStyle name="一般 2 3" xfId="5"/>
    <cellStyle name="一般_Life-Annual" xfId="4"/>
    <cellStyle name="一般_統計表9812IT15" xfId="3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view="pageBreakPreview" zoomScaleNormal="100" zoomScaleSheetLayoutView="100" workbookViewId="0">
      <selection sqref="A1:D1"/>
    </sheetView>
  </sheetViews>
  <sheetFormatPr defaultRowHeight="16.2"/>
  <cols>
    <col min="1" max="1" width="36.59765625" style="1" customWidth="1"/>
    <col min="2" max="4" width="18.59765625" style="1" customWidth="1"/>
    <col min="5" max="241" width="9" style="1"/>
    <col min="242" max="242" width="19.3984375" style="1" customWidth="1"/>
    <col min="243" max="243" width="33.59765625" style="1" customWidth="1"/>
    <col min="244" max="244" width="11.59765625" style="1" customWidth="1"/>
    <col min="245" max="245" width="7.59765625" style="1" customWidth="1"/>
    <col min="246" max="246" width="11.59765625" style="1" customWidth="1"/>
    <col min="247" max="247" width="7.59765625" style="1" customWidth="1"/>
    <col min="248" max="248" width="11.59765625" style="1" customWidth="1"/>
    <col min="249" max="249" width="8.09765625" style="1" customWidth="1"/>
    <col min="250" max="497" width="9" style="1"/>
    <col min="498" max="498" width="19.3984375" style="1" customWidth="1"/>
    <col min="499" max="499" width="33.59765625" style="1" customWidth="1"/>
    <col min="500" max="500" width="11.59765625" style="1" customWidth="1"/>
    <col min="501" max="501" width="7.59765625" style="1" customWidth="1"/>
    <col min="502" max="502" width="11.59765625" style="1" customWidth="1"/>
    <col min="503" max="503" width="7.59765625" style="1" customWidth="1"/>
    <col min="504" max="504" width="11.59765625" style="1" customWidth="1"/>
    <col min="505" max="505" width="8.09765625" style="1" customWidth="1"/>
    <col min="506" max="753" width="9" style="1"/>
    <col min="754" max="754" width="19.3984375" style="1" customWidth="1"/>
    <col min="755" max="755" width="33.59765625" style="1" customWidth="1"/>
    <col min="756" max="756" width="11.59765625" style="1" customWidth="1"/>
    <col min="757" max="757" width="7.59765625" style="1" customWidth="1"/>
    <col min="758" max="758" width="11.59765625" style="1" customWidth="1"/>
    <col min="759" max="759" width="7.59765625" style="1" customWidth="1"/>
    <col min="760" max="760" width="11.59765625" style="1" customWidth="1"/>
    <col min="761" max="761" width="8.09765625" style="1" customWidth="1"/>
    <col min="762" max="1009" width="9" style="1"/>
    <col min="1010" max="1010" width="19.3984375" style="1" customWidth="1"/>
    <col min="1011" max="1011" width="33.59765625" style="1" customWidth="1"/>
    <col min="1012" max="1012" width="11.59765625" style="1" customWidth="1"/>
    <col min="1013" max="1013" width="7.59765625" style="1" customWidth="1"/>
    <col min="1014" max="1014" width="11.59765625" style="1" customWidth="1"/>
    <col min="1015" max="1015" width="7.59765625" style="1" customWidth="1"/>
    <col min="1016" max="1016" width="11.59765625" style="1" customWidth="1"/>
    <col min="1017" max="1017" width="8.09765625" style="1" customWidth="1"/>
    <col min="1018" max="1265" width="9" style="1"/>
    <col min="1266" max="1266" width="19.3984375" style="1" customWidth="1"/>
    <col min="1267" max="1267" width="33.59765625" style="1" customWidth="1"/>
    <col min="1268" max="1268" width="11.59765625" style="1" customWidth="1"/>
    <col min="1269" max="1269" width="7.59765625" style="1" customWidth="1"/>
    <col min="1270" max="1270" width="11.59765625" style="1" customWidth="1"/>
    <col min="1271" max="1271" width="7.59765625" style="1" customWidth="1"/>
    <col min="1272" max="1272" width="11.59765625" style="1" customWidth="1"/>
    <col min="1273" max="1273" width="8.09765625" style="1" customWidth="1"/>
    <col min="1274" max="1521" width="9" style="1"/>
    <col min="1522" max="1522" width="19.3984375" style="1" customWidth="1"/>
    <col min="1523" max="1523" width="33.59765625" style="1" customWidth="1"/>
    <col min="1524" max="1524" width="11.59765625" style="1" customWidth="1"/>
    <col min="1525" max="1525" width="7.59765625" style="1" customWidth="1"/>
    <col min="1526" max="1526" width="11.59765625" style="1" customWidth="1"/>
    <col min="1527" max="1527" width="7.59765625" style="1" customWidth="1"/>
    <col min="1528" max="1528" width="11.59765625" style="1" customWidth="1"/>
    <col min="1529" max="1529" width="8.09765625" style="1" customWidth="1"/>
    <col min="1530" max="1777" width="9" style="1"/>
    <col min="1778" max="1778" width="19.3984375" style="1" customWidth="1"/>
    <col min="1779" max="1779" width="33.59765625" style="1" customWidth="1"/>
    <col min="1780" max="1780" width="11.59765625" style="1" customWidth="1"/>
    <col min="1781" max="1781" width="7.59765625" style="1" customWidth="1"/>
    <col min="1782" max="1782" width="11.59765625" style="1" customWidth="1"/>
    <col min="1783" max="1783" width="7.59765625" style="1" customWidth="1"/>
    <col min="1784" max="1784" width="11.59765625" style="1" customWidth="1"/>
    <col min="1785" max="1785" width="8.09765625" style="1" customWidth="1"/>
    <col min="1786" max="2033" width="9" style="1"/>
    <col min="2034" max="2034" width="19.3984375" style="1" customWidth="1"/>
    <col min="2035" max="2035" width="33.59765625" style="1" customWidth="1"/>
    <col min="2036" max="2036" width="11.59765625" style="1" customWidth="1"/>
    <col min="2037" max="2037" width="7.59765625" style="1" customWidth="1"/>
    <col min="2038" max="2038" width="11.59765625" style="1" customWidth="1"/>
    <col min="2039" max="2039" width="7.59765625" style="1" customWidth="1"/>
    <col min="2040" max="2040" width="11.59765625" style="1" customWidth="1"/>
    <col min="2041" max="2041" width="8.09765625" style="1" customWidth="1"/>
    <col min="2042" max="2289" width="9" style="1"/>
    <col min="2290" max="2290" width="19.3984375" style="1" customWidth="1"/>
    <col min="2291" max="2291" width="33.59765625" style="1" customWidth="1"/>
    <col min="2292" max="2292" width="11.59765625" style="1" customWidth="1"/>
    <col min="2293" max="2293" width="7.59765625" style="1" customWidth="1"/>
    <col min="2294" max="2294" width="11.59765625" style="1" customWidth="1"/>
    <col min="2295" max="2295" width="7.59765625" style="1" customWidth="1"/>
    <col min="2296" max="2296" width="11.59765625" style="1" customWidth="1"/>
    <col min="2297" max="2297" width="8.09765625" style="1" customWidth="1"/>
    <col min="2298" max="2545" width="9" style="1"/>
    <col min="2546" max="2546" width="19.3984375" style="1" customWidth="1"/>
    <col min="2547" max="2547" width="33.59765625" style="1" customWidth="1"/>
    <col min="2548" max="2548" width="11.59765625" style="1" customWidth="1"/>
    <col min="2549" max="2549" width="7.59765625" style="1" customWidth="1"/>
    <col min="2550" max="2550" width="11.59765625" style="1" customWidth="1"/>
    <col min="2551" max="2551" width="7.59765625" style="1" customWidth="1"/>
    <col min="2552" max="2552" width="11.59765625" style="1" customWidth="1"/>
    <col min="2553" max="2553" width="8.09765625" style="1" customWidth="1"/>
    <col min="2554" max="2801" width="9" style="1"/>
    <col min="2802" max="2802" width="19.3984375" style="1" customWidth="1"/>
    <col min="2803" max="2803" width="33.59765625" style="1" customWidth="1"/>
    <col min="2804" max="2804" width="11.59765625" style="1" customWidth="1"/>
    <col min="2805" max="2805" width="7.59765625" style="1" customWidth="1"/>
    <col min="2806" max="2806" width="11.59765625" style="1" customWidth="1"/>
    <col min="2807" max="2807" width="7.59765625" style="1" customWidth="1"/>
    <col min="2808" max="2808" width="11.59765625" style="1" customWidth="1"/>
    <col min="2809" max="2809" width="8.09765625" style="1" customWidth="1"/>
    <col min="2810" max="3057" width="9" style="1"/>
    <col min="3058" max="3058" width="19.3984375" style="1" customWidth="1"/>
    <col min="3059" max="3059" width="33.59765625" style="1" customWidth="1"/>
    <col min="3060" max="3060" width="11.59765625" style="1" customWidth="1"/>
    <col min="3061" max="3061" width="7.59765625" style="1" customWidth="1"/>
    <col min="3062" max="3062" width="11.59765625" style="1" customWidth="1"/>
    <col min="3063" max="3063" width="7.59765625" style="1" customWidth="1"/>
    <col min="3064" max="3064" width="11.59765625" style="1" customWidth="1"/>
    <col min="3065" max="3065" width="8.09765625" style="1" customWidth="1"/>
    <col min="3066" max="3313" width="9" style="1"/>
    <col min="3314" max="3314" width="19.3984375" style="1" customWidth="1"/>
    <col min="3315" max="3315" width="33.59765625" style="1" customWidth="1"/>
    <col min="3316" max="3316" width="11.59765625" style="1" customWidth="1"/>
    <col min="3317" max="3317" width="7.59765625" style="1" customWidth="1"/>
    <col min="3318" max="3318" width="11.59765625" style="1" customWidth="1"/>
    <col min="3319" max="3319" width="7.59765625" style="1" customWidth="1"/>
    <col min="3320" max="3320" width="11.59765625" style="1" customWidth="1"/>
    <col min="3321" max="3321" width="8.09765625" style="1" customWidth="1"/>
    <col min="3322" max="3569" width="9" style="1"/>
    <col min="3570" max="3570" width="19.3984375" style="1" customWidth="1"/>
    <col min="3571" max="3571" width="33.59765625" style="1" customWidth="1"/>
    <col min="3572" max="3572" width="11.59765625" style="1" customWidth="1"/>
    <col min="3573" max="3573" width="7.59765625" style="1" customWidth="1"/>
    <col min="3574" max="3574" width="11.59765625" style="1" customWidth="1"/>
    <col min="3575" max="3575" width="7.59765625" style="1" customWidth="1"/>
    <col min="3576" max="3576" width="11.59765625" style="1" customWidth="1"/>
    <col min="3577" max="3577" width="8.09765625" style="1" customWidth="1"/>
    <col min="3578" max="3825" width="9" style="1"/>
    <col min="3826" max="3826" width="19.3984375" style="1" customWidth="1"/>
    <col min="3827" max="3827" width="33.59765625" style="1" customWidth="1"/>
    <col min="3828" max="3828" width="11.59765625" style="1" customWidth="1"/>
    <col min="3829" max="3829" width="7.59765625" style="1" customWidth="1"/>
    <col min="3830" max="3830" width="11.59765625" style="1" customWidth="1"/>
    <col min="3831" max="3831" width="7.59765625" style="1" customWidth="1"/>
    <col min="3832" max="3832" width="11.59765625" style="1" customWidth="1"/>
    <col min="3833" max="3833" width="8.09765625" style="1" customWidth="1"/>
    <col min="3834" max="4081" width="9" style="1"/>
    <col min="4082" max="4082" width="19.3984375" style="1" customWidth="1"/>
    <col min="4083" max="4083" width="33.59765625" style="1" customWidth="1"/>
    <col min="4084" max="4084" width="11.59765625" style="1" customWidth="1"/>
    <col min="4085" max="4085" width="7.59765625" style="1" customWidth="1"/>
    <col min="4086" max="4086" width="11.59765625" style="1" customWidth="1"/>
    <col min="4087" max="4087" width="7.59765625" style="1" customWidth="1"/>
    <col min="4088" max="4088" width="11.59765625" style="1" customWidth="1"/>
    <col min="4089" max="4089" width="8.09765625" style="1" customWidth="1"/>
    <col min="4090" max="4337" width="9" style="1"/>
    <col min="4338" max="4338" width="19.3984375" style="1" customWidth="1"/>
    <col min="4339" max="4339" width="33.59765625" style="1" customWidth="1"/>
    <col min="4340" max="4340" width="11.59765625" style="1" customWidth="1"/>
    <col min="4341" max="4341" width="7.59765625" style="1" customWidth="1"/>
    <col min="4342" max="4342" width="11.59765625" style="1" customWidth="1"/>
    <col min="4343" max="4343" width="7.59765625" style="1" customWidth="1"/>
    <col min="4344" max="4344" width="11.59765625" style="1" customWidth="1"/>
    <col min="4345" max="4345" width="8.09765625" style="1" customWidth="1"/>
    <col min="4346" max="4593" width="9" style="1"/>
    <col min="4594" max="4594" width="19.3984375" style="1" customWidth="1"/>
    <col min="4595" max="4595" width="33.59765625" style="1" customWidth="1"/>
    <col min="4596" max="4596" width="11.59765625" style="1" customWidth="1"/>
    <col min="4597" max="4597" width="7.59765625" style="1" customWidth="1"/>
    <col min="4598" max="4598" width="11.59765625" style="1" customWidth="1"/>
    <col min="4599" max="4599" width="7.59765625" style="1" customWidth="1"/>
    <col min="4600" max="4600" width="11.59765625" style="1" customWidth="1"/>
    <col min="4601" max="4601" width="8.09765625" style="1" customWidth="1"/>
    <col min="4602" max="4849" width="9" style="1"/>
    <col min="4850" max="4850" width="19.3984375" style="1" customWidth="1"/>
    <col min="4851" max="4851" width="33.59765625" style="1" customWidth="1"/>
    <col min="4852" max="4852" width="11.59765625" style="1" customWidth="1"/>
    <col min="4853" max="4853" width="7.59765625" style="1" customWidth="1"/>
    <col min="4854" max="4854" width="11.59765625" style="1" customWidth="1"/>
    <col min="4855" max="4855" width="7.59765625" style="1" customWidth="1"/>
    <col min="4856" max="4856" width="11.59765625" style="1" customWidth="1"/>
    <col min="4857" max="4857" width="8.09765625" style="1" customWidth="1"/>
    <col min="4858" max="5105" width="9" style="1"/>
    <col min="5106" max="5106" width="19.3984375" style="1" customWidth="1"/>
    <col min="5107" max="5107" width="33.59765625" style="1" customWidth="1"/>
    <col min="5108" max="5108" width="11.59765625" style="1" customWidth="1"/>
    <col min="5109" max="5109" width="7.59765625" style="1" customWidth="1"/>
    <col min="5110" max="5110" width="11.59765625" style="1" customWidth="1"/>
    <col min="5111" max="5111" width="7.59765625" style="1" customWidth="1"/>
    <col min="5112" max="5112" width="11.59765625" style="1" customWidth="1"/>
    <col min="5113" max="5113" width="8.09765625" style="1" customWidth="1"/>
    <col min="5114" max="5361" width="9" style="1"/>
    <col min="5362" max="5362" width="19.3984375" style="1" customWidth="1"/>
    <col min="5363" max="5363" width="33.59765625" style="1" customWidth="1"/>
    <col min="5364" max="5364" width="11.59765625" style="1" customWidth="1"/>
    <col min="5365" max="5365" width="7.59765625" style="1" customWidth="1"/>
    <col min="5366" max="5366" width="11.59765625" style="1" customWidth="1"/>
    <col min="5367" max="5367" width="7.59765625" style="1" customWidth="1"/>
    <col min="5368" max="5368" width="11.59765625" style="1" customWidth="1"/>
    <col min="5369" max="5369" width="8.09765625" style="1" customWidth="1"/>
    <col min="5370" max="5617" width="9" style="1"/>
    <col min="5618" max="5618" width="19.3984375" style="1" customWidth="1"/>
    <col min="5619" max="5619" width="33.59765625" style="1" customWidth="1"/>
    <col min="5620" max="5620" width="11.59765625" style="1" customWidth="1"/>
    <col min="5621" max="5621" width="7.59765625" style="1" customWidth="1"/>
    <col min="5622" max="5622" width="11.59765625" style="1" customWidth="1"/>
    <col min="5623" max="5623" width="7.59765625" style="1" customWidth="1"/>
    <col min="5624" max="5624" width="11.59765625" style="1" customWidth="1"/>
    <col min="5625" max="5625" width="8.09765625" style="1" customWidth="1"/>
    <col min="5626" max="5873" width="9" style="1"/>
    <col min="5874" max="5874" width="19.3984375" style="1" customWidth="1"/>
    <col min="5875" max="5875" width="33.59765625" style="1" customWidth="1"/>
    <col min="5876" max="5876" width="11.59765625" style="1" customWidth="1"/>
    <col min="5877" max="5877" width="7.59765625" style="1" customWidth="1"/>
    <col min="5878" max="5878" width="11.59765625" style="1" customWidth="1"/>
    <col min="5879" max="5879" width="7.59765625" style="1" customWidth="1"/>
    <col min="5880" max="5880" width="11.59765625" style="1" customWidth="1"/>
    <col min="5881" max="5881" width="8.09765625" style="1" customWidth="1"/>
    <col min="5882" max="6129" width="9" style="1"/>
    <col min="6130" max="6130" width="19.3984375" style="1" customWidth="1"/>
    <col min="6131" max="6131" width="33.59765625" style="1" customWidth="1"/>
    <col min="6132" max="6132" width="11.59765625" style="1" customWidth="1"/>
    <col min="6133" max="6133" width="7.59765625" style="1" customWidth="1"/>
    <col min="6134" max="6134" width="11.59765625" style="1" customWidth="1"/>
    <col min="6135" max="6135" width="7.59765625" style="1" customWidth="1"/>
    <col min="6136" max="6136" width="11.59765625" style="1" customWidth="1"/>
    <col min="6137" max="6137" width="8.09765625" style="1" customWidth="1"/>
    <col min="6138" max="6385" width="9" style="1"/>
    <col min="6386" max="6386" width="19.3984375" style="1" customWidth="1"/>
    <col min="6387" max="6387" width="33.59765625" style="1" customWidth="1"/>
    <col min="6388" max="6388" width="11.59765625" style="1" customWidth="1"/>
    <col min="6389" max="6389" width="7.59765625" style="1" customWidth="1"/>
    <col min="6390" max="6390" width="11.59765625" style="1" customWidth="1"/>
    <col min="6391" max="6391" width="7.59765625" style="1" customWidth="1"/>
    <col min="6392" max="6392" width="11.59765625" style="1" customWidth="1"/>
    <col min="6393" max="6393" width="8.09765625" style="1" customWidth="1"/>
    <col min="6394" max="6641" width="9" style="1"/>
    <col min="6642" max="6642" width="19.3984375" style="1" customWidth="1"/>
    <col min="6643" max="6643" width="33.59765625" style="1" customWidth="1"/>
    <col min="6644" max="6644" width="11.59765625" style="1" customWidth="1"/>
    <col min="6645" max="6645" width="7.59765625" style="1" customWidth="1"/>
    <col min="6646" max="6646" width="11.59765625" style="1" customWidth="1"/>
    <col min="6647" max="6647" width="7.59765625" style="1" customWidth="1"/>
    <col min="6648" max="6648" width="11.59765625" style="1" customWidth="1"/>
    <col min="6649" max="6649" width="8.09765625" style="1" customWidth="1"/>
    <col min="6650" max="6897" width="9" style="1"/>
    <col min="6898" max="6898" width="19.3984375" style="1" customWidth="1"/>
    <col min="6899" max="6899" width="33.59765625" style="1" customWidth="1"/>
    <col min="6900" max="6900" width="11.59765625" style="1" customWidth="1"/>
    <col min="6901" max="6901" width="7.59765625" style="1" customWidth="1"/>
    <col min="6902" max="6902" width="11.59765625" style="1" customWidth="1"/>
    <col min="6903" max="6903" width="7.59765625" style="1" customWidth="1"/>
    <col min="6904" max="6904" width="11.59765625" style="1" customWidth="1"/>
    <col min="6905" max="6905" width="8.09765625" style="1" customWidth="1"/>
    <col min="6906" max="7153" width="9" style="1"/>
    <col min="7154" max="7154" width="19.3984375" style="1" customWidth="1"/>
    <col min="7155" max="7155" width="33.59765625" style="1" customWidth="1"/>
    <col min="7156" max="7156" width="11.59765625" style="1" customWidth="1"/>
    <col min="7157" max="7157" width="7.59765625" style="1" customWidth="1"/>
    <col min="7158" max="7158" width="11.59765625" style="1" customWidth="1"/>
    <col min="7159" max="7159" width="7.59765625" style="1" customWidth="1"/>
    <col min="7160" max="7160" width="11.59765625" style="1" customWidth="1"/>
    <col min="7161" max="7161" width="8.09765625" style="1" customWidth="1"/>
    <col min="7162" max="7409" width="9" style="1"/>
    <col min="7410" max="7410" width="19.3984375" style="1" customWidth="1"/>
    <col min="7411" max="7411" width="33.59765625" style="1" customWidth="1"/>
    <col min="7412" max="7412" width="11.59765625" style="1" customWidth="1"/>
    <col min="7413" max="7413" width="7.59765625" style="1" customWidth="1"/>
    <col min="7414" max="7414" width="11.59765625" style="1" customWidth="1"/>
    <col min="7415" max="7415" width="7.59765625" style="1" customWidth="1"/>
    <col min="7416" max="7416" width="11.59765625" style="1" customWidth="1"/>
    <col min="7417" max="7417" width="8.09765625" style="1" customWidth="1"/>
    <col min="7418" max="7665" width="9" style="1"/>
    <col min="7666" max="7666" width="19.3984375" style="1" customWidth="1"/>
    <col min="7667" max="7667" width="33.59765625" style="1" customWidth="1"/>
    <col min="7668" max="7668" width="11.59765625" style="1" customWidth="1"/>
    <col min="7669" max="7669" width="7.59765625" style="1" customWidth="1"/>
    <col min="7670" max="7670" width="11.59765625" style="1" customWidth="1"/>
    <col min="7671" max="7671" width="7.59765625" style="1" customWidth="1"/>
    <col min="7672" max="7672" width="11.59765625" style="1" customWidth="1"/>
    <col min="7673" max="7673" width="8.09765625" style="1" customWidth="1"/>
    <col min="7674" max="7921" width="9" style="1"/>
    <col min="7922" max="7922" width="19.3984375" style="1" customWidth="1"/>
    <col min="7923" max="7923" width="33.59765625" style="1" customWidth="1"/>
    <col min="7924" max="7924" width="11.59765625" style="1" customWidth="1"/>
    <col min="7925" max="7925" width="7.59765625" style="1" customWidth="1"/>
    <col min="7926" max="7926" width="11.59765625" style="1" customWidth="1"/>
    <col min="7927" max="7927" width="7.59765625" style="1" customWidth="1"/>
    <col min="7928" max="7928" width="11.59765625" style="1" customWidth="1"/>
    <col min="7929" max="7929" width="8.09765625" style="1" customWidth="1"/>
    <col min="7930" max="8177" width="9" style="1"/>
    <col min="8178" max="8178" width="19.3984375" style="1" customWidth="1"/>
    <col min="8179" max="8179" width="33.59765625" style="1" customWidth="1"/>
    <col min="8180" max="8180" width="11.59765625" style="1" customWidth="1"/>
    <col min="8181" max="8181" width="7.59765625" style="1" customWidth="1"/>
    <col min="8182" max="8182" width="11.59765625" style="1" customWidth="1"/>
    <col min="8183" max="8183" width="7.59765625" style="1" customWidth="1"/>
    <col min="8184" max="8184" width="11.59765625" style="1" customWidth="1"/>
    <col min="8185" max="8185" width="8.09765625" style="1" customWidth="1"/>
    <col min="8186" max="8433" width="9" style="1"/>
    <col min="8434" max="8434" width="19.3984375" style="1" customWidth="1"/>
    <col min="8435" max="8435" width="33.59765625" style="1" customWidth="1"/>
    <col min="8436" max="8436" width="11.59765625" style="1" customWidth="1"/>
    <col min="8437" max="8437" width="7.59765625" style="1" customWidth="1"/>
    <col min="8438" max="8438" width="11.59765625" style="1" customWidth="1"/>
    <col min="8439" max="8439" width="7.59765625" style="1" customWidth="1"/>
    <col min="8440" max="8440" width="11.59765625" style="1" customWidth="1"/>
    <col min="8441" max="8441" width="8.09765625" style="1" customWidth="1"/>
    <col min="8442" max="8689" width="9" style="1"/>
    <col min="8690" max="8690" width="19.3984375" style="1" customWidth="1"/>
    <col min="8691" max="8691" width="33.59765625" style="1" customWidth="1"/>
    <col min="8692" max="8692" width="11.59765625" style="1" customWidth="1"/>
    <col min="8693" max="8693" width="7.59765625" style="1" customWidth="1"/>
    <col min="8694" max="8694" width="11.59765625" style="1" customWidth="1"/>
    <col min="8695" max="8695" width="7.59765625" style="1" customWidth="1"/>
    <col min="8696" max="8696" width="11.59765625" style="1" customWidth="1"/>
    <col min="8697" max="8697" width="8.09765625" style="1" customWidth="1"/>
    <col min="8698" max="8945" width="9" style="1"/>
    <col min="8946" max="8946" width="19.3984375" style="1" customWidth="1"/>
    <col min="8947" max="8947" width="33.59765625" style="1" customWidth="1"/>
    <col min="8948" max="8948" width="11.59765625" style="1" customWidth="1"/>
    <col min="8949" max="8949" width="7.59765625" style="1" customWidth="1"/>
    <col min="8950" max="8950" width="11.59765625" style="1" customWidth="1"/>
    <col min="8951" max="8951" width="7.59765625" style="1" customWidth="1"/>
    <col min="8952" max="8952" width="11.59765625" style="1" customWidth="1"/>
    <col min="8953" max="8953" width="8.09765625" style="1" customWidth="1"/>
    <col min="8954" max="9201" width="9" style="1"/>
    <col min="9202" max="9202" width="19.3984375" style="1" customWidth="1"/>
    <col min="9203" max="9203" width="33.59765625" style="1" customWidth="1"/>
    <col min="9204" max="9204" width="11.59765625" style="1" customWidth="1"/>
    <col min="9205" max="9205" width="7.59765625" style="1" customWidth="1"/>
    <col min="9206" max="9206" width="11.59765625" style="1" customWidth="1"/>
    <col min="9207" max="9207" width="7.59765625" style="1" customWidth="1"/>
    <col min="9208" max="9208" width="11.59765625" style="1" customWidth="1"/>
    <col min="9209" max="9209" width="8.09765625" style="1" customWidth="1"/>
    <col min="9210" max="9457" width="9" style="1"/>
    <col min="9458" max="9458" width="19.3984375" style="1" customWidth="1"/>
    <col min="9459" max="9459" width="33.59765625" style="1" customWidth="1"/>
    <col min="9460" max="9460" width="11.59765625" style="1" customWidth="1"/>
    <col min="9461" max="9461" width="7.59765625" style="1" customWidth="1"/>
    <col min="9462" max="9462" width="11.59765625" style="1" customWidth="1"/>
    <col min="9463" max="9463" width="7.59765625" style="1" customWidth="1"/>
    <col min="9464" max="9464" width="11.59765625" style="1" customWidth="1"/>
    <col min="9465" max="9465" width="8.09765625" style="1" customWidth="1"/>
    <col min="9466" max="9713" width="9" style="1"/>
    <col min="9714" max="9714" width="19.3984375" style="1" customWidth="1"/>
    <col min="9715" max="9715" width="33.59765625" style="1" customWidth="1"/>
    <col min="9716" max="9716" width="11.59765625" style="1" customWidth="1"/>
    <col min="9717" max="9717" width="7.59765625" style="1" customWidth="1"/>
    <col min="9718" max="9718" width="11.59765625" style="1" customWidth="1"/>
    <col min="9719" max="9719" width="7.59765625" style="1" customWidth="1"/>
    <col min="9720" max="9720" width="11.59765625" style="1" customWidth="1"/>
    <col min="9721" max="9721" width="8.09765625" style="1" customWidth="1"/>
    <col min="9722" max="9969" width="9" style="1"/>
    <col min="9970" max="9970" width="19.3984375" style="1" customWidth="1"/>
    <col min="9971" max="9971" width="33.59765625" style="1" customWidth="1"/>
    <col min="9972" max="9972" width="11.59765625" style="1" customWidth="1"/>
    <col min="9973" max="9973" width="7.59765625" style="1" customWidth="1"/>
    <col min="9974" max="9974" width="11.59765625" style="1" customWidth="1"/>
    <col min="9975" max="9975" width="7.59765625" style="1" customWidth="1"/>
    <col min="9976" max="9976" width="11.59765625" style="1" customWidth="1"/>
    <col min="9977" max="9977" width="8.09765625" style="1" customWidth="1"/>
    <col min="9978" max="10225" width="9" style="1"/>
    <col min="10226" max="10226" width="19.3984375" style="1" customWidth="1"/>
    <col min="10227" max="10227" width="33.59765625" style="1" customWidth="1"/>
    <col min="10228" max="10228" width="11.59765625" style="1" customWidth="1"/>
    <col min="10229" max="10229" width="7.59765625" style="1" customWidth="1"/>
    <col min="10230" max="10230" width="11.59765625" style="1" customWidth="1"/>
    <col min="10231" max="10231" width="7.59765625" style="1" customWidth="1"/>
    <col min="10232" max="10232" width="11.59765625" style="1" customWidth="1"/>
    <col min="10233" max="10233" width="8.09765625" style="1" customWidth="1"/>
    <col min="10234" max="10481" width="9" style="1"/>
    <col min="10482" max="10482" width="19.3984375" style="1" customWidth="1"/>
    <col min="10483" max="10483" width="33.59765625" style="1" customWidth="1"/>
    <col min="10484" max="10484" width="11.59765625" style="1" customWidth="1"/>
    <col min="10485" max="10485" width="7.59765625" style="1" customWidth="1"/>
    <col min="10486" max="10486" width="11.59765625" style="1" customWidth="1"/>
    <col min="10487" max="10487" width="7.59765625" style="1" customWidth="1"/>
    <col min="10488" max="10488" width="11.59765625" style="1" customWidth="1"/>
    <col min="10489" max="10489" width="8.09765625" style="1" customWidth="1"/>
    <col min="10490" max="10737" width="9" style="1"/>
    <col min="10738" max="10738" width="19.3984375" style="1" customWidth="1"/>
    <col min="10739" max="10739" width="33.59765625" style="1" customWidth="1"/>
    <col min="10740" max="10740" width="11.59765625" style="1" customWidth="1"/>
    <col min="10741" max="10741" width="7.59765625" style="1" customWidth="1"/>
    <col min="10742" max="10742" width="11.59765625" style="1" customWidth="1"/>
    <col min="10743" max="10743" width="7.59765625" style="1" customWidth="1"/>
    <col min="10744" max="10744" width="11.59765625" style="1" customWidth="1"/>
    <col min="10745" max="10745" width="8.09765625" style="1" customWidth="1"/>
    <col min="10746" max="10993" width="9" style="1"/>
    <col min="10994" max="10994" width="19.3984375" style="1" customWidth="1"/>
    <col min="10995" max="10995" width="33.59765625" style="1" customWidth="1"/>
    <col min="10996" max="10996" width="11.59765625" style="1" customWidth="1"/>
    <col min="10997" max="10997" width="7.59765625" style="1" customWidth="1"/>
    <col min="10998" max="10998" width="11.59765625" style="1" customWidth="1"/>
    <col min="10999" max="10999" width="7.59765625" style="1" customWidth="1"/>
    <col min="11000" max="11000" width="11.59765625" style="1" customWidth="1"/>
    <col min="11001" max="11001" width="8.09765625" style="1" customWidth="1"/>
    <col min="11002" max="11249" width="9" style="1"/>
    <col min="11250" max="11250" width="19.3984375" style="1" customWidth="1"/>
    <col min="11251" max="11251" width="33.59765625" style="1" customWidth="1"/>
    <col min="11252" max="11252" width="11.59765625" style="1" customWidth="1"/>
    <col min="11253" max="11253" width="7.59765625" style="1" customWidth="1"/>
    <col min="11254" max="11254" width="11.59765625" style="1" customWidth="1"/>
    <col min="11255" max="11255" width="7.59765625" style="1" customWidth="1"/>
    <col min="11256" max="11256" width="11.59765625" style="1" customWidth="1"/>
    <col min="11257" max="11257" width="8.09765625" style="1" customWidth="1"/>
    <col min="11258" max="11505" width="9" style="1"/>
    <col min="11506" max="11506" width="19.3984375" style="1" customWidth="1"/>
    <col min="11507" max="11507" width="33.59765625" style="1" customWidth="1"/>
    <col min="11508" max="11508" width="11.59765625" style="1" customWidth="1"/>
    <col min="11509" max="11509" width="7.59765625" style="1" customWidth="1"/>
    <col min="11510" max="11510" width="11.59765625" style="1" customWidth="1"/>
    <col min="11511" max="11511" width="7.59765625" style="1" customWidth="1"/>
    <col min="11512" max="11512" width="11.59765625" style="1" customWidth="1"/>
    <col min="11513" max="11513" width="8.09765625" style="1" customWidth="1"/>
    <col min="11514" max="11761" width="9" style="1"/>
    <col min="11762" max="11762" width="19.3984375" style="1" customWidth="1"/>
    <col min="11763" max="11763" width="33.59765625" style="1" customWidth="1"/>
    <col min="11764" max="11764" width="11.59765625" style="1" customWidth="1"/>
    <col min="11765" max="11765" width="7.59765625" style="1" customWidth="1"/>
    <col min="11766" max="11766" width="11.59765625" style="1" customWidth="1"/>
    <col min="11767" max="11767" width="7.59765625" style="1" customWidth="1"/>
    <col min="11768" max="11768" width="11.59765625" style="1" customWidth="1"/>
    <col min="11769" max="11769" width="8.09765625" style="1" customWidth="1"/>
    <col min="11770" max="12017" width="9" style="1"/>
    <col min="12018" max="12018" width="19.3984375" style="1" customWidth="1"/>
    <col min="12019" max="12019" width="33.59765625" style="1" customWidth="1"/>
    <col min="12020" max="12020" width="11.59765625" style="1" customWidth="1"/>
    <col min="12021" max="12021" width="7.59765625" style="1" customWidth="1"/>
    <col min="12022" max="12022" width="11.59765625" style="1" customWidth="1"/>
    <col min="12023" max="12023" width="7.59765625" style="1" customWidth="1"/>
    <col min="12024" max="12024" width="11.59765625" style="1" customWidth="1"/>
    <col min="12025" max="12025" width="8.09765625" style="1" customWidth="1"/>
    <col min="12026" max="12273" width="9" style="1"/>
    <col min="12274" max="12274" width="19.3984375" style="1" customWidth="1"/>
    <col min="12275" max="12275" width="33.59765625" style="1" customWidth="1"/>
    <col min="12276" max="12276" width="11.59765625" style="1" customWidth="1"/>
    <col min="12277" max="12277" width="7.59765625" style="1" customWidth="1"/>
    <col min="12278" max="12278" width="11.59765625" style="1" customWidth="1"/>
    <col min="12279" max="12279" width="7.59765625" style="1" customWidth="1"/>
    <col min="12280" max="12280" width="11.59765625" style="1" customWidth="1"/>
    <col min="12281" max="12281" width="8.09765625" style="1" customWidth="1"/>
    <col min="12282" max="12529" width="9" style="1"/>
    <col min="12530" max="12530" width="19.3984375" style="1" customWidth="1"/>
    <col min="12531" max="12531" width="33.59765625" style="1" customWidth="1"/>
    <col min="12532" max="12532" width="11.59765625" style="1" customWidth="1"/>
    <col min="12533" max="12533" width="7.59765625" style="1" customWidth="1"/>
    <col min="12534" max="12534" width="11.59765625" style="1" customWidth="1"/>
    <col min="12535" max="12535" width="7.59765625" style="1" customWidth="1"/>
    <col min="12536" max="12536" width="11.59765625" style="1" customWidth="1"/>
    <col min="12537" max="12537" width="8.09765625" style="1" customWidth="1"/>
    <col min="12538" max="12785" width="9" style="1"/>
    <col min="12786" max="12786" width="19.3984375" style="1" customWidth="1"/>
    <col min="12787" max="12787" width="33.59765625" style="1" customWidth="1"/>
    <col min="12788" max="12788" width="11.59765625" style="1" customWidth="1"/>
    <col min="12789" max="12789" width="7.59765625" style="1" customWidth="1"/>
    <col min="12790" max="12790" width="11.59765625" style="1" customWidth="1"/>
    <col min="12791" max="12791" width="7.59765625" style="1" customWidth="1"/>
    <col min="12792" max="12792" width="11.59765625" style="1" customWidth="1"/>
    <col min="12793" max="12793" width="8.09765625" style="1" customWidth="1"/>
    <col min="12794" max="13041" width="9" style="1"/>
    <col min="13042" max="13042" width="19.3984375" style="1" customWidth="1"/>
    <col min="13043" max="13043" width="33.59765625" style="1" customWidth="1"/>
    <col min="13044" max="13044" width="11.59765625" style="1" customWidth="1"/>
    <col min="13045" max="13045" width="7.59765625" style="1" customWidth="1"/>
    <col min="13046" max="13046" width="11.59765625" style="1" customWidth="1"/>
    <col min="13047" max="13047" width="7.59765625" style="1" customWidth="1"/>
    <col min="13048" max="13048" width="11.59765625" style="1" customWidth="1"/>
    <col min="13049" max="13049" width="8.09765625" style="1" customWidth="1"/>
    <col min="13050" max="13297" width="9" style="1"/>
    <col min="13298" max="13298" width="19.3984375" style="1" customWidth="1"/>
    <col min="13299" max="13299" width="33.59765625" style="1" customWidth="1"/>
    <col min="13300" max="13300" width="11.59765625" style="1" customWidth="1"/>
    <col min="13301" max="13301" width="7.59765625" style="1" customWidth="1"/>
    <col min="13302" max="13302" width="11.59765625" style="1" customWidth="1"/>
    <col min="13303" max="13303" width="7.59765625" style="1" customWidth="1"/>
    <col min="13304" max="13304" width="11.59765625" style="1" customWidth="1"/>
    <col min="13305" max="13305" width="8.09765625" style="1" customWidth="1"/>
    <col min="13306" max="13553" width="9" style="1"/>
    <col min="13554" max="13554" width="19.3984375" style="1" customWidth="1"/>
    <col min="13555" max="13555" width="33.59765625" style="1" customWidth="1"/>
    <col min="13556" max="13556" width="11.59765625" style="1" customWidth="1"/>
    <col min="13557" max="13557" width="7.59765625" style="1" customWidth="1"/>
    <col min="13558" max="13558" width="11.59765625" style="1" customWidth="1"/>
    <col min="13559" max="13559" width="7.59765625" style="1" customWidth="1"/>
    <col min="13560" max="13560" width="11.59765625" style="1" customWidth="1"/>
    <col min="13561" max="13561" width="8.09765625" style="1" customWidth="1"/>
    <col min="13562" max="13809" width="9" style="1"/>
    <col min="13810" max="13810" width="19.3984375" style="1" customWidth="1"/>
    <col min="13811" max="13811" width="33.59765625" style="1" customWidth="1"/>
    <col min="13812" max="13812" width="11.59765625" style="1" customWidth="1"/>
    <col min="13813" max="13813" width="7.59765625" style="1" customWidth="1"/>
    <col min="13814" max="13814" width="11.59765625" style="1" customWidth="1"/>
    <col min="13815" max="13815" width="7.59765625" style="1" customWidth="1"/>
    <col min="13816" max="13816" width="11.59765625" style="1" customWidth="1"/>
    <col min="13817" max="13817" width="8.09765625" style="1" customWidth="1"/>
    <col min="13818" max="14065" width="9" style="1"/>
    <col min="14066" max="14066" width="19.3984375" style="1" customWidth="1"/>
    <col min="14067" max="14067" width="33.59765625" style="1" customWidth="1"/>
    <col min="14068" max="14068" width="11.59765625" style="1" customWidth="1"/>
    <col min="14069" max="14069" width="7.59765625" style="1" customWidth="1"/>
    <col min="14070" max="14070" width="11.59765625" style="1" customWidth="1"/>
    <col min="14071" max="14071" width="7.59765625" style="1" customWidth="1"/>
    <col min="14072" max="14072" width="11.59765625" style="1" customWidth="1"/>
    <col min="14073" max="14073" width="8.09765625" style="1" customWidth="1"/>
    <col min="14074" max="14321" width="9" style="1"/>
    <col min="14322" max="14322" width="19.3984375" style="1" customWidth="1"/>
    <col min="14323" max="14323" width="33.59765625" style="1" customWidth="1"/>
    <col min="14324" max="14324" width="11.59765625" style="1" customWidth="1"/>
    <col min="14325" max="14325" width="7.59765625" style="1" customWidth="1"/>
    <col min="14326" max="14326" width="11.59765625" style="1" customWidth="1"/>
    <col min="14327" max="14327" width="7.59765625" style="1" customWidth="1"/>
    <col min="14328" max="14328" width="11.59765625" style="1" customWidth="1"/>
    <col min="14329" max="14329" width="8.09765625" style="1" customWidth="1"/>
    <col min="14330" max="14577" width="9" style="1"/>
    <col min="14578" max="14578" width="19.3984375" style="1" customWidth="1"/>
    <col min="14579" max="14579" width="33.59765625" style="1" customWidth="1"/>
    <col min="14580" max="14580" width="11.59765625" style="1" customWidth="1"/>
    <col min="14581" max="14581" width="7.59765625" style="1" customWidth="1"/>
    <col min="14582" max="14582" width="11.59765625" style="1" customWidth="1"/>
    <col min="14583" max="14583" width="7.59765625" style="1" customWidth="1"/>
    <col min="14584" max="14584" width="11.59765625" style="1" customWidth="1"/>
    <col min="14585" max="14585" width="8.09765625" style="1" customWidth="1"/>
    <col min="14586" max="14833" width="9" style="1"/>
    <col min="14834" max="14834" width="19.3984375" style="1" customWidth="1"/>
    <col min="14835" max="14835" width="33.59765625" style="1" customWidth="1"/>
    <col min="14836" max="14836" width="11.59765625" style="1" customWidth="1"/>
    <col min="14837" max="14837" width="7.59765625" style="1" customWidth="1"/>
    <col min="14838" max="14838" width="11.59765625" style="1" customWidth="1"/>
    <col min="14839" max="14839" width="7.59765625" style="1" customWidth="1"/>
    <col min="14840" max="14840" width="11.59765625" style="1" customWidth="1"/>
    <col min="14841" max="14841" width="8.09765625" style="1" customWidth="1"/>
    <col min="14842" max="15089" width="9" style="1"/>
    <col min="15090" max="15090" width="19.3984375" style="1" customWidth="1"/>
    <col min="15091" max="15091" width="33.59765625" style="1" customWidth="1"/>
    <col min="15092" max="15092" width="11.59765625" style="1" customWidth="1"/>
    <col min="15093" max="15093" width="7.59765625" style="1" customWidth="1"/>
    <col min="15094" max="15094" width="11.59765625" style="1" customWidth="1"/>
    <col min="15095" max="15095" width="7.59765625" style="1" customWidth="1"/>
    <col min="15096" max="15096" width="11.59765625" style="1" customWidth="1"/>
    <col min="15097" max="15097" width="8.09765625" style="1" customWidth="1"/>
    <col min="15098" max="15345" width="9" style="1"/>
    <col min="15346" max="15346" width="19.3984375" style="1" customWidth="1"/>
    <col min="15347" max="15347" width="33.59765625" style="1" customWidth="1"/>
    <col min="15348" max="15348" width="11.59765625" style="1" customWidth="1"/>
    <col min="15349" max="15349" width="7.59765625" style="1" customWidth="1"/>
    <col min="15350" max="15350" width="11.59765625" style="1" customWidth="1"/>
    <col min="15351" max="15351" width="7.59765625" style="1" customWidth="1"/>
    <col min="15352" max="15352" width="11.59765625" style="1" customWidth="1"/>
    <col min="15353" max="15353" width="8.09765625" style="1" customWidth="1"/>
    <col min="15354" max="15601" width="9" style="1"/>
    <col min="15602" max="15602" width="19.3984375" style="1" customWidth="1"/>
    <col min="15603" max="15603" width="33.59765625" style="1" customWidth="1"/>
    <col min="15604" max="15604" width="11.59765625" style="1" customWidth="1"/>
    <col min="15605" max="15605" width="7.59765625" style="1" customWidth="1"/>
    <col min="15606" max="15606" width="11.59765625" style="1" customWidth="1"/>
    <col min="15607" max="15607" width="7.59765625" style="1" customWidth="1"/>
    <col min="15608" max="15608" width="11.59765625" style="1" customWidth="1"/>
    <col min="15609" max="15609" width="8.09765625" style="1" customWidth="1"/>
    <col min="15610" max="15857" width="9" style="1"/>
    <col min="15858" max="15858" width="19.3984375" style="1" customWidth="1"/>
    <col min="15859" max="15859" width="33.59765625" style="1" customWidth="1"/>
    <col min="15860" max="15860" width="11.59765625" style="1" customWidth="1"/>
    <col min="15861" max="15861" width="7.59765625" style="1" customWidth="1"/>
    <col min="15862" max="15862" width="11.59765625" style="1" customWidth="1"/>
    <col min="15863" max="15863" width="7.59765625" style="1" customWidth="1"/>
    <col min="15864" max="15864" width="11.59765625" style="1" customWidth="1"/>
    <col min="15865" max="15865" width="8.09765625" style="1" customWidth="1"/>
    <col min="15866" max="16113" width="9" style="1"/>
    <col min="16114" max="16114" width="19.3984375" style="1" customWidth="1"/>
    <col min="16115" max="16115" width="33.59765625" style="1" customWidth="1"/>
    <col min="16116" max="16116" width="11.59765625" style="1" customWidth="1"/>
    <col min="16117" max="16117" width="7.59765625" style="1" customWidth="1"/>
    <col min="16118" max="16118" width="11.59765625" style="1" customWidth="1"/>
    <col min="16119" max="16119" width="7.59765625" style="1" customWidth="1"/>
    <col min="16120" max="16120" width="11.59765625" style="1" customWidth="1"/>
    <col min="16121" max="16121" width="8.09765625" style="1" customWidth="1"/>
    <col min="16122" max="16384" width="9" style="1"/>
  </cols>
  <sheetData>
    <row r="1" spans="1:7" ht="39.9" customHeight="1">
      <c r="A1" s="47" t="s">
        <v>0</v>
      </c>
      <c r="B1" s="48"/>
      <c r="C1" s="48"/>
      <c r="D1" s="48"/>
    </row>
    <row r="2" spans="1:7" s="2" customFormat="1" ht="18" customHeight="1">
      <c r="A2" s="49" t="s">
        <v>1</v>
      </c>
      <c r="B2" s="50"/>
      <c r="C2" s="50"/>
      <c r="D2" s="50"/>
    </row>
    <row r="3" spans="1:7" s="5" customFormat="1" ht="18" customHeight="1">
      <c r="A3" s="3" t="s">
        <v>2</v>
      </c>
      <c r="B3" s="4" t="s">
        <v>53</v>
      </c>
      <c r="C3" s="4" t="s">
        <v>3</v>
      </c>
      <c r="D3" s="3" t="s">
        <v>4</v>
      </c>
    </row>
    <row r="4" spans="1:7" ht="15" customHeight="1">
      <c r="A4" s="6" t="s">
        <v>5</v>
      </c>
      <c r="B4" s="7"/>
      <c r="C4" s="7"/>
      <c r="D4" s="8"/>
    </row>
    <row r="5" spans="1:7" ht="15" customHeight="1">
      <c r="A5" s="9" t="s">
        <v>6</v>
      </c>
      <c r="B5" s="10">
        <v>283921</v>
      </c>
      <c r="C5" s="10">
        <v>256624</v>
      </c>
      <c r="D5" s="11">
        <f>+B5-C5</f>
        <v>27297</v>
      </c>
      <c r="E5" s="12"/>
    </row>
    <row r="6" spans="1:7" ht="15" customHeight="1">
      <c r="A6" s="9" t="s">
        <v>7</v>
      </c>
      <c r="B6" s="10">
        <v>-91912</v>
      </c>
      <c r="C6" s="10">
        <v>-80354</v>
      </c>
      <c r="D6" s="11">
        <f t="shared" ref="D6:D46" si="0">+B6-C6</f>
        <v>-11558</v>
      </c>
      <c r="E6" s="12"/>
    </row>
    <row r="7" spans="1:7" ht="15" customHeight="1">
      <c r="A7" s="9" t="s">
        <v>8</v>
      </c>
      <c r="B7" s="10">
        <v>-7636</v>
      </c>
      <c r="C7" s="10">
        <v>-4212</v>
      </c>
      <c r="D7" s="11">
        <f t="shared" si="0"/>
        <v>-3424</v>
      </c>
      <c r="E7" s="12"/>
    </row>
    <row r="8" spans="1:7" ht="15" customHeight="1">
      <c r="A8" s="9" t="s">
        <v>9</v>
      </c>
      <c r="B8" s="10">
        <f>+B5+B6+B7</f>
        <v>184373</v>
      </c>
      <c r="C8" s="10">
        <f>+C5+C6+C7</f>
        <v>172058</v>
      </c>
      <c r="D8" s="11">
        <f t="shared" si="0"/>
        <v>12315</v>
      </c>
      <c r="E8" s="12"/>
      <c r="G8" s="12"/>
    </row>
    <row r="9" spans="1:7" ht="15" customHeight="1">
      <c r="A9" s="9" t="s">
        <v>10</v>
      </c>
      <c r="B9" s="10">
        <v>12622</v>
      </c>
      <c r="C9" s="10">
        <v>11927</v>
      </c>
      <c r="D9" s="11">
        <f t="shared" si="0"/>
        <v>695</v>
      </c>
      <c r="E9" s="12"/>
    </row>
    <row r="10" spans="1:7" ht="15" customHeight="1">
      <c r="A10" s="9" t="s">
        <v>11</v>
      </c>
      <c r="B10" s="10">
        <v>422</v>
      </c>
      <c r="C10" s="10">
        <v>388</v>
      </c>
      <c r="D10" s="11">
        <f t="shared" si="0"/>
        <v>34</v>
      </c>
      <c r="E10" s="12"/>
    </row>
    <row r="11" spans="1:7" ht="15" customHeight="1">
      <c r="A11" s="9" t="s">
        <v>12</v>
      </c>
      <c r="B11" s="10">
        <v>10895</v>
      </c>
      <c r="C11" s="10">
        <v>8372</v>
      </c>
      <c r="D11" s="11">
        <f t="shared" si="0"/>
        <v>2523</v>
      </c>
      <c r="E11" s="12"/>
    </row>
    <row r="12" spans="1:7" ht="15" customHeight="1">
      <c r="A12" s="9" t="s">
        <v>13</v>
      </c>
      <c r="B12" s="10">
        <v>3948</v>
      </c>
      <c r="C12" s="10">
        <v>3147</v>
      </c>
      <c r="D12" s="11">
        <f t="shared" si="0"/>
        <v>801</v>
      </c>
      <c r="E12" s="12"/>
      <c r="F12" s="12"/>
    </row>
    <row r="13" spans="1:7" ht="15" customHeight="1">
      <c r="A13" s="9" t="s">
        <v>14</v>
      </c>
      <c r="B13" s="10"/>
      <c r="C13" s="10"/>
      <c r="D13" s="11"/>
      <c r="E13" s="12"/>
    </row>
    <row r="14" spans="1:7" ht="15" customHeight="1">
      <c r="A14" s="9" t="s">
        <v>15</v>
      </c>
      <c r="B14" s="10">
        <v>4781</v>
      </c>
      <c r="C14" s="10">
        <v>7233</v>
      </c>
      <c r="D14" s="11">
        <f>+B14-C14</f>
        <v>-2452</v>
      </c>
      <c r="E14" s="12"/>
    </row>
    <row r="15" spans="1:7" ht="15" customHeight="1">
      <c r="A15" s="13" t="s">
        <v>16</v>
      </c>
      <c r="B15" s="10"/>
      <c r="C15" s="10"/>
      <c r="D15" s="11"/>
      <c r="E15" s="12"/>
    </row>
    <row r="16" spans="1:7" ht="15" customHeight="1">
      <c r="A16" s="13" t="s">
        <v>17</v>
      </c>
      <c r="B16" s="10">
        <v>578</v>
      </c>
      <c r="C16" s="10">
        <v>553</v>
      </c>
      <c r="D16" s="11">
        <f>+B16-C16</f>
        <v>25</v>
      </c>
      <c r="E16" s="12"/>
    </row>
    <row r="17" spans="1:5" ht="15" customHeight="1">
      <c r="A17" s="14" t="s">
        <v>18</v>
      </c>
      <c r="B17" s="11"/>
      <c r="C17" s="11"/>
      <c r="D17" s="11"/>
      <c r="E17" s="12"/>
    </row>
    <row r="18" spans="1:5" ht="15" customHeight="1">
      <c r="A18" s="14" t="s">
        <v>19</v>
      </c>
      <c r="B18" s="11">
        <v>-19</v>
      </c>
      <c r="C18" s="11">
        <v>-28</v>
      </c>
      <c r="D18" s="11">
        <f>+B18-C18</f>
        <v>9</v>
      </c>
      <c r="E18" s="12"/>
    </row>
    <row r="19" spans="1:5" ht="15" customHeight="1">
      <c r="A19" s="14" t="s">
        <v>20</v>
      </c>
      <c r="B19" s="11">
        <v>-1297</v>
      </c>
      <c r="C19" s="11">
        <v>-3861</v>
      </c>
      <c r="D19" s="11">
        <f t="shared" si="0"/>
        <v>2564</v>
      </c>
      <c r="E19" s="12"/>
    </row>
    <row r="20" spans="1:5" ht="15" customHeight="1">
      <c r="A20" s="9" t="s">
        <v>21</v>
      </c>
      <c r="B20" s="11">
        <v>1824</v>
      </c>
      <c r="C20" s="11">
        <v>-432</v>
      </c>
      <c r="D20" s="11">
        <f t="shared" si="0"/>
        <v>2256</v>
      </c>
      <c r="E20" s="12"/>
    </row>
    <row r="21" spans="1:5" ht="15" customHeight="1">
      <c r="A21" s="9" t="s">
        <v>22</v>
      </c>
      <c r="B21" s="15">
        <v>0</v>
      </c>
      <c r="C21" s="15">
        <v>0</v>
      </c>
      <c r="D21" s="11">
        <f t="shared" si="0"/>
        <v>0</v>
      </c>
      <c r="E21" s="12"/>
    </row>
    <row r="22" spans="1:5" ht="15" customHeight="1">
      <c r="A22" s="9" t="s">
        <v>23</v>
      </c>
      <c r="B22" s="11">
        <v>996</v>
      </c>
      <c r="C22" s="11">
        <v>1587</v>
      </c>
      <c r="D22" s="11">
        <f t="shared" si="0"/>
        <v>-591</v>
      </c>
      <c r="E22" s="12"/>
    </row>
    <row r="23" spans="1:5" ht="15" customHeight="1">
      <c r="A23" s="9" t="s">
        <v>24</v>
      </c>
      <c r="B23" s="11">
        <v>84</v>
      </c>
      <c r="C23" s="11">
        <v>173</v>
      </c>
      <c r="D23" s="11">
        <f t="shared" si="0"/>
        <v>-89</v>
      </c>
      <c r="E23" s="12"/>
    </row>
    <row r="24" spans="1:5" ht="15" customHeight="1">
      <c r="A24" s="9" t="s">
        <v>25</v>
      </c>
      <c r="B24" s="10">
        <v>705</v>
      </c>
      <c r="C24" s="10">
        <v>525</v>
      </c>
      <c r="D24" s="11">
        <f t="shared" si="0"/>
        <v>180</v>
      </c>
      <c r="E24" s="12"/>
    </row>
    <row r="25" spans="1:5" ht="15" customHeight="1">
      <c r="A25" s="16" t="s">
        <v>26</v>
      </c>
      <c r="B25" s="17">
        <v>0</v>
      </c>
      <c r="C25" s="17">
        <v>0</v>
      </c>
      <c r="D25" s="11">
        <f t="shared" si="0"/>
        <v>0</v>
      </c>
      <c r="E25" s="12"/>
    </row>
    <row r="26" spans="1:5" ht="15" customHeight="1">
      <c r="A26" s="18" t="s">
        <v>27</v>
      </c>
      <c r="B26" s="19">
        <f>SUM(B8:B25)-B11</f>
        <v>209017</v>
      </c>
      <c r="C26" s="19">
        <f>SUM(C8:C25)-C11</f>
        <v>193270</v>
      </c>
      <c r="D26" s="20">
        <f t="shared" si="0"/>
        <v>15747</v>
      </c>
      <c r="E26" s="12"/>
    </row>
    <row r="27" spans="1:5" ht="15" customHeight="1">
      <c r="A27" s="9" t="s">
        <v>28</v>
      </c>
      <c r="B27" s="21"/>
      <c r="C27" s="21"/>
      <c r="D27" s="11"/>
    </row>
    <row r="28" spans="1:5" ht="15" customHeight="1">
      <c r="A28" s="9" t="s">
        <v>29</v>
      </c>
      <c r="B28" s="21">
        <v>124703</v>
      </c>
      <c r="C28" s="21">
        <v>195400</v>
      </c>
      <c r="D28" s="11">
        <f t="shared" si="0"/>
        <v>-70697</v>
      </c>
    </row>
    <row r="29" spans="1:5" ht="15" customHeight="1">
      <c r="A29" s="9" t="s">
        <v>30</v>
      </c>
      <c r="B29" s="21">
        <v>-34887</v>
      </c>
      <c r="C29" s="21">
        <v>-44027</v>
      </c>
      <c r="D29" s="11">
        <f t="shared" si="0"/>
        <v>9140</v>
      </c>
    </row>
    <row r="30" spans="1:5" ht="15" customHeight="1">
      <c r="A30" s="9" t="s">
        <v>31</v>
      </c>
      <c r="B30" s="21">
        <f>+B28+B29</f>
        <v>89816</v>
      </c>
      <c r="C30" s="21">
        <f>+C28+C29</f>
        <v>151373</v>
      </c>
      <c r="D30" s="11">
        <f t="shared" si="0"/>
        <v>-61557</v>
      </c>
    </row>
    <row r="31" spans="1:5" ht="15" customHeight="1">
      <c r="A31" s="9" t="s">
        <v>32</v>
      </c>
      <c r="B31" s="21">
        <v>9452</v>
      </c>
      <c r="C31" s="21">
        <v>-53261</v>
      </c>
      <c r="D31" s="11">
        <f t="shared" si="0"/>
        <v>62713</v>
      </c>
    </row>
    <row r="32" spans="1:5" ht="15" customHeight="1">
      <c r="A32" s="9" t="s">
        <v>33</v>
      </c>
      <c r="B32" s="21"/>
      <c r="C32" s="21"/>
      <c r="D32" s="11"/>
    </row>
    <row r="33" spans="1:5" ht="15" customHeight="1">
      <c r="A33" s="9" t="s">
        <v>34</v>
      </c>
      <c r="B33" s="15">
        <v>0</v>
      </c>
      <c r="C33" s="15">
        <v>0</v>
      </c>
      <c r="D33" s="11">
        <f t="shared" si="0"/>
        <v>0</v>
      </c>
    </row>
    <row r="34" spans="1:5" ht="15" customHeight="1">
      <c r="A34" s="9" t="s">
        <v>35</v>
      </c>
      <c r="B34" s="21">
        <v>20</v>
      </c>
      <c r="C34" s="21">
        <v>22</v>
      </c>
      <c r="D34" s="11">
        <f t="shared" si="0"/>
        <v>-2</v>
      </c>
    </row>
    <row r="35" spans="1:5" ht="15" customHeight="1">
      <c r="A35" s="9" t="s">
        <v>36</v>
      </c>
      <c r="B35" s="21">
        <v>34285</v>
      </c>
      <c r="C35" s="21">
        <v>31330</v>
      </c>
      <c r="D35" s="11">
        <f t="shared" si="0"/>
        <v>2955</v>
      </c>
    </row>
    <row r="36" spans="1:5" ht="15" customHeight="1">
      <c r="A36" s="9" t="s">
        <v>37</v>
      </c>
      <c r="B36" s="22">
        <v>1920</v>
      </c>
      <c r="C36" s="22">
        <f>3563</f>
        <v>3563</v>
      </c>
      <c r="D36" s="11">
        <f t="shared" si="0"/>
        <v>-1643</v>
      </c>
    </row>
    <row r="37" spans="1:5" ht="15" customHeight="1">
      <c r="A37" s="16" t="s">
        <v>26</v>
      </c>
      <c r="B37" s="17">
        <v>0</v>
      </c>
      <c r="C37" s="17">
        <v>0</v>
      </c>
      <c r="D37" s="11">
        <f t="shared" si="0"/>
        <v>0</v>
      </c>
    </row>
    <row r="38" spans="1:5" ht="15" customHeight="1">
      <c r="A38" s="18" t="s">
        <v>38</v>
      </c>
      <c r="B38" s="23">
        <f>SUM(B30:B36)</f>
        <v>135493</v>
      </c>
      <c r="C38" s="23">
        <f>SUM(C30:C36)</f>
        <v>133027</v>
      </c>
      <c r="D38" s="20">
        <f t="shared" si="0"/>
        <v>2466</v>
      </c>
      <c r="E38" s="24"/>
    </row>
    <row r="39" spans="1:5" ht="15" customHeight="1">
      <c r="A39" s="25" t="s">
        <v>39</v>
      </c>
      <c r="B39" s="23">
        <v>47575</v>
      </c>
      <c r="C39" s="23">
        <v>43231</v>
      </c>
      <c r="D39" s="20">
        <f t="shared" si="0"/>
        <v>4344</v>
      </c>
    </row>
    <row r="40" spans="1:5" ht="15" customHeight="1">
      <c r="A40" s="18" t="s">
        <v>40</v>
      </c>
      <c r="B40" s="23">
        <f>+B26-B38-B39</f>
        <v>25949</v>
      </c>
      <c r="C40" s="23">
        <f>+C26-C38-C39</f>
        <v>17012</v>
      </c>
      <c r="D40" s="20">
        <f t="shared" si="0"/>
        <v>8937</v>
      </c>
    </row>
    <row r="41" spans="1:5" ht="15" customHeight="1">
      <c r="A41" s="25" t="s">
        <v>41</v>
      </c>
      <c r="B41" s="23">
        <v>23</v>
      </c>
      <c r="C41" s="23">
        <v>459</v>
      </c>
      <c r="D41" s="20">
        <f t="shared" si="0"/>
        <v>-436</v>
      </c>
    </row>
    <row r="42" spans="1:5" ht="15" customHeight="1">
      <c r="A42" s="26" t="s">
        <v>42</v>
      </c>
      <c r="B42" s="23">
        <f>+B40+B41</f>
        <v>25972</v>
      </c>
      <c r="C42" s="23">
        <f>+C40+C41</f>
        <v>17471</v>
      </c>
      <c r="D42" s="20">
        <f t="shared" si="0"/>
        <v>8501</v>
      </c>
    </row>
    <row r="43" spans="1:5" ht="15" customHeight="1">
      <c r="A43" s="18" t="s">
        <v>43</v>
      </c>
      <c r="B43" s="23">
        <v>-3832</v>
      </c>
      <c r="C43" s="23">
        <v>-1881</v>
      </c>
      <c r="D43" s="27">
        <f t="shared" si="0"/>
        <v>-1951</v>
      </c>
    </row>
    <row r="44" spans="1:5" ht="15" customHeight="1">
      <c r="A44" s="28" t="s">
        <v>44</v>
      </c>
      <c r="B44" s="29">
        <f>+B42+B43</f>
        <v>22140</v>
      </c>
      <c r="C44" s="29">
        <f>+C42+C43</f>
        <v>15590</v>
      </c>
      <c r="D44" s="27">
        <f t="shared" si="0"/>
        <v>6550</v>
      </c>
    </row>
    <row r="45" spans="1:5" ht="15" customHeight="1">
      <c r="A45" s="30" t="s">
        <v>45</v>
      </c>
      <c r="B45" s="19">
        <v>2013</v>
      </c>
      <c r="C45" s="19">
        <v>5423</v>
      </c>
      <c r="D45" s="31">
        <f t="shared" si="0"/>
        <v>-3410</v>
      </c>
    </row>
    <row r="46" spans="1:5" ht="15" customHeight="1">
      <c r="A46" s="18" t="s">
        <v>46</v>
      </c>
      <c r="B46" s="23">
        <f>+B44+B45</f>
        <v>24153</v>
      </c>
      <c r="C46" s="23">
        <f>+C44+C45</f>
        <v>21013</v>
      </c>
      <c r="D46" s="31">
        <f t="shared" si="0"/>
        <v>3140</v>
      </c>
    </row>
    <row r="47" spans="1:5" ht="15" customHeight="1">
      <c r="A47" s="32" t="s">
        <v>47</v>
      </c>
      <c r="B47" s="33"/>
      <c r="C47" s="33"/>
      <c r="D47" s="34"/>
    </row>
    <row r="48" spans="1:5" ht="15" customHeight="1">
      <c r="A48" s="35" t="s">
        <v>48</v>
      </c>
      <c r="B48" s="36">
        <v>2.5</v>
      </c>
      <c r="C48" s="36">
        <v>2.7</v>
      </c>
      <c r="D48" s="37">
        <f>+B48-C48</f>
        <v>-0.20000000000000018</v>
      </c>
    </row>
    <row r="49" spans="1:5" ht="15" customHeight="1">
      <c r="A49" s="35" t="s">
        <v>49</v>
      </c>
      <c r="B49" s="36">
        <v>28.5</v>
      </c>
      <c r="C49" s="36">
        <v>26.8</v>
      </c>
      <c r="D49" s="37">
        <f t="shared" ref="D49:D51" si="1">+B49-C49</f>
        <v>1.6999999999999993</v>
      </c>
    </row>
    <row r="50" spans="1:5" ht="15" customHeight="1">
      <c r="A50" s="35" t="s">
        <v>50</v>
      </c>
      <c r="B50" s="38">
        <v>18.600000000000001</v>
      </c>
      <c r="C50" s="38">
        <v>18.5</v>
      </c>
      <c r="D50" s="37">
        <f t="shared" si="1"/>
        <v>0.10000000000000142</v>
      </c>
    </row>
    <row r="51" spans="1:5" ht="15" customHeight="1">
      <c r="A51" s="39" t="s">
        <v>51</v>
      </c>
      <c r="B51" s="40">
        <v>5.1598957769396048</v>
      </c>
      <c r="C51" s="40">
        <v>3.8</v>
      </c>
      <c r="D51" s="40">
        <f t="shared" si="1"/>
        <v>1.3598957769396049</v>
      </c>
    </row>
    <row r="52" spans="1:5" s="44" customFormat="1" ht="15" customHeight="1">
      <c r="A52" s="41" t="s">
        <v>52</v>
      </c>
      <c r="B52" s="42"/>
      <c r="C52" s="42"/>
      <c r="D52" s="43"/>
      <c r="E52" s="43"/>
    </row>
    <row r="53" spans="1:5" ht="15.9" customHeight="1">
      <c r="A53" s="45"/>
      <c r="B53" s="45"/>
      <c r="C53" s="45"/>
      <c r="D53" s="45"/>
    </row>
    <row r="54" spans="1:5" ht="15.9" customHeight="1">
      <c r="A54" s="45"/>
      <c r="B54" s="45"/>
      <c r="C54" s="46"/>
      <c r="D54" s="45"/>
    </row>
    <row r="55" spans="1:5" ht="15.9" customHeight="1">
      <c r="A55" s="45"/>
      <c r="B55" s="45"/>
      <c r="C55" s="46"/>
      <c r="D55" s="45"/>
    </row>
    <row r="56" spans="1:5" ht="15.9" customHeight="1">
      <c r="A56" s="45"/>
      <c r="B56" s="45"/>
      <c r="C56" s="45"/>
      <c r="D56" s="45"/>
    </row>
    <row r="57" spans="1:5" ht="15.9" customHeight="1">
      <c r="A57" s="45"/>
      <c r="B57" s="45"/>
      <c r="C57" s="45"/>
      <c r="D57" s="45"/>
    </row>
    <row r="58" spans="1:5" ht="15.9" customHeight="1">
      <c r="A58" s="45"/>
      <c r="B58" s="45"/>
      <c r="C58" s="45"/>
      <c r="D58" s="45"/>
    </row>
    <row r="59" spans="1:5" ht="15.9" customHeight="1">
      <c r="A59" s="45"/>
      <c r="B59" s="45"/>
      <c r="C59" s="45"/>
      <c r="D59" s="45"/>
    </row>
    <row r="60" spans="1:5" ht="15.9" customHeight="1">
      <c r="A60" s="45"/>
      <c r="B60" s="45"/>
      <c r="C60" s="45"/>
      <c r="D60" s="45"/>
    </row>
    <row r="61" spans="1:5" ht="15.9" customHeight="1">
      <c r="A61" s="45"/>
      <c r="B61" s="45"/>
      <c r="C61" s="45"/>
      <c r="D61" s="45"/>
    </row>
    <row r="62" spans="1:5" ht="15.9" customHeight="1">
      <c r="A62" s="45"/>
      <c r="B62" s="45"/>
      <c r="C62" s="45"/>
      <c r="D62" s="45"/>
    </row>
    <row r="63" spans="1:5" ht="15.9" customHeight="1">
      <c r="A63" s="45"/>
      <c r="B63" s="45"/>
      <c r="C63" s="45"/>
      <c r="D63" s="45"/>
    </row>
    <row r="64" spans="1:5" ht="15.9" customHeight="1">
      <c r="A64" s="45"/>
      <c r="B64" s="45"/>
      <c r="C64" s="45"/>
      <c r="D64" s="45"/>
    </row>
    <row r="65" spans="1:4">
      <c r="A65" s="45"/>
      <c r="B65" s="45"/>
      <c r="C65" s="45"/>
      <c r="D65" s="45"/>
    </row>
    <row r="66" spans="1:4">
      <c r="A66" s="45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8.2 全體產物保險公司綜合損益表</vt:lpstr>
      <vt:lpstr>'8.2 全體產物保險公司綜合損益表'!Print_Area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簡麗珍</cp:lastModifiedBy>
  <cp:lastPrinted>2025-05-27T08:25:26Z</cp:lastPrinted>
  <dcterms:created xsi:type="dcterms:W3CDTF">2024-05-16T07:25:06Z</dcterms:created>
  <dcterms:modified xsi:type="dcterms:W3CDTF">2025-05-27T08:25:32Z</dcterms:modified>
</cp:coreProperties>
</file>