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4信用合作社\"/>
    </mc:Choice>
  </mc:AlternateContent>
  <bookViews>
    <workbookView xWindow="0" yWindow="0" windowWidth="23040" windowHeight="9012"/>
  </bookViews>
  <sheets>
    <sheet name="4.1 全體信用合作社資產負債表" sheetId="1" r:id="rId1"/>
    <sheet name="4.2 全體信用合作社綜合損益表" sheetId="2" r:id="rId2"/>
  </sheets>
  <definedNames>
    <definedName name="_xlnm.Print_Area" localSheetId="0">'4.1 全體信用合作社資產負債表'!$A$1:$D$50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2" l="1"/>
  <c r="D29" i="2"/>
  <c r="D28" i="2"/>
  <c r="D27" i="2"/>
  <c r="D26" i="2"/>
  <c r="D25" i="2"/>
  <c r="D24" i="2"/>
  <c r="D23" i="2"/>
  <c r="D20" i="2"/>
  <c r="D18" i="2"/>
  <c r="D17" i="2"/>
  <c r="D15" i="2"/>
  <c r="D14" i="2"/>
  <c r="D13" i="2"/>
  <c r="D12" i="2"/>
  <c r="D11" i="2"/>
  <c r="D10" i="2"/>
  <c r="D8" i="2"/>
  <c r="C7" i="2"/>
  <c r="B7" i="2"/>
  <c r="D7" i="2" s="1"/>
  <c r="C6" i="2"/>
  <c r="C16" i="2" s="1"/>
  <c r="C19" i="2" s="1"/>
  <c r="C21" i="2" s="1"/>
  <c r="B6" i="2"/>
  <c r="D6" i="2" s="1"/>
  <c r="D5" i="2"/>
  <c r="D4" i="2"/>
  <c r="B16" i="2" l="1"/>
  <c r="D16" i="2" l="1"/>
  <c r="B19" i="2"/>
  <c r="B21" i="2" l="1"/>
  <c r="D21" i="2" s="1"/>
  <c r="D19" i="2"/>
  <c r="D48" i="1" l="1"/>
  <c r="C48" i="1"/>
  <c r="B48" i="1"/>
  <c r="D47" i="1"/>
  <c r="D46" i="1"/>
  <c r="D45" i="1"/>
  <c r="D44" i="1"/>
  <c r="C42" i="1"/>
  <c r="C49" i="1" s="1"/>
  <c r="B42" i="1"/>
  <c r="B49" i="1" s="1"/>
  <c r="D49" i="1" s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C25" i="1"/>
  <c r="B25" i="1"/>
  <c r="D25" i="1" s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2" i="1" l="1"/>
</calcChain>
</file>

<file path=xl/sharedStrings.xml><?xml version="1.0" encoding="utf-8"?>
<sst xmlns="http://schemas.openxmlformats.org/spreadsheetml/2006/main" count="90" uniqueCount="85">
  <si>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6" type="noConversion"/>
  </si>
  <si>
    <t>　其他權益</t>
    <phoneticPr fontId="6" type="noConversion"/>
  </si>
  <si>
    <t>　保留盈餘</t>
    <phoneticPr fontId="6" type="noConversion"/>
  </si>
  <si>
    <t>　資本公積</t>
    <phoneticPr fontId="6" type="noConversion"/>
  </si>
  <si>
    <t>　股金</t>
    <phoneticPr fontId="6" type="noConversion"/>
  </si>
  <si>
    <t>權益</t>
    <phoneticPr fontId="6" type="noConversion"/>
  </si>
  <si>
    <t>負債總計</t>
    <phoneticPr fontId="6" type="noConversion"/>
  </si>
  <si>
    <t>　其他負債</t>
    <phoneticPr fontId="6" type="noConversion"/>
  </si>
  <si>
    <t>　遞延所得稅負債</t>
    <phoneticPr fontId="6" type="noConversion"/>
  </si>
  <si>
    <t>　負債準備</t>
    <phoneticPr fontId="6" type="noConversion"/>
  </si>
  <si>
    <t>　其他金融負債</t>
    <phoneticPr fontId="6" type="noConversion"/>
  </si>
  <si>
    <t>　　定期儲蓄存款</t>
    <phoneticPr fontId="6" type="noConversion"/>
  </si>
  <si>
    <t>　　活期儲蓄存款</t>
    <phoneticPr fontId="6" type="noConversion"/>
  </si>
  <si>
    <t>　　定期存款</t>
    <phoneticPr fontId="6" type="noConversion"/>
  </si>
  <si>
    <t>　　活期存款</t>
    <phoneticPr fontId="6" type="noConversion"/>
  </si>
  <si>
    <t xml:space="preserve">  本期所得稅負債</t>
    <phoneticPr fontId="6" type="noConversion"/>
  </si>
  <si>
    <t>　附買回票債券負債</t>
    <phoneticPr fontId="6" type="noConversion"/>
  </si>
  <si>
    <t>　透過損益按公允價值衡量之金融負債</t>
    <phoneticPr fontId="6" type="noConversion"/>
  </si>
  <si>
    <t>　央行及同業融資</t>
    <phoneticPr fontId="6" type="noConversion"/>
  </si>
  <si>
    <t>　同業存款</t>
    <phoneticPr fontId="6" type="noConversion"/>
  </si>
  <si>
    <t>負債</t>
    <phoneticPr fontId="6" type="noConversion"/>
  </si>
  <si>
    <t>資產總計</t>
    <phoneticPr fontId="6" type="noConversion"/>
  </si>
  <si>
    <t>　其他資產</t>
    <phoneticPr fontId="6" type="noConversion"/>
  </si>
  <si>
    <t>　遞延所得稅資產</t>
    <phoneticPr fontId="6" type="noConversion"/>
  </si>
  <si>
    <t xml:space="preserve">  本期所得稅資產</t>
    <phoneticPr fontId="6" type="noConversion"/>
  </si>
  <si>
    <t xml:space="preserve">  存放央行及拆借銀行同業</t>
    <phoneticPr fontId="6" type="noConversion"/>
  </si>
  <si>
    <t xml:space="preserve">        </t>
  </si>
  <si>
    <t xml:space="preserve">          </t>
  </si>
  <si>
    <t>資產</t>
    <phoneticPr fontId="6" type="noConversion"/>
  </si>
  <si>
    <t xml:space="preserve"> 增減金額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</si>
  <si>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</si>
  <si>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6" type="noConversion"/>
  </si>
  <si>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6" type="noConversion"/>
  </si>
  <si>
    <t>項目</t>
    <phoneticPr fontId="6" type="noConversion"/>
  </si>
  <si>
    <t>利息收入</t>
    <phoneticPr fontId="6" type="noConversion"/>
  </si>
  <si>
    <r>
      <rPr>
        <sz val="12"/>
        <rFont val="標楷體"/>
        <family val="4"/>
        <charset val="136"/>
      </rPr>
      <t>利息支出</t>
    </r>
    <phoneticPr fontId="6" type="noConversion"/>
  </si>
  <si>
    <t>利息淨收益</t>
    <phoneticPr fontId="6" type="noConversion"/>
  </si>
  <si>
    <r>
      <rPr>
        <sz val="12"/>
        <rFont val="標楷體"/>
        <family val="4"/>
        <charset val="136"/>
      </rPr>
      <t>利息以外淨收益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</si>
  <si>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</si>
  <si>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</si>
  <si>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</si>
  <si>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</si>
  <si>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</si>
  <si>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</si>
  <si>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6" type="noConversion"/>
  </si>
  <si>
    <r>
      <rPr>
        <sz val="12"/>
        <rFont val="標楷體"/>
        <family val="4"/>
        <charset val="136"/>
      </rPr>
      <t>淨收益</t>
    </r>
    <phoneticPr fontId="6" type="noConversion"/>
  </si>
  <si>
    <t>呆帳費用及保證責任準備提存</t>
    <phoneticPr fontId="6" type="noConversion"/>
  </si>
  <si>
    <r>
      <rPr>
        <sz val="12"/>
        <rFont val="標楷體"/>
        <family val="4"/>
        <charset val="136"/>
      </rPr>
      <t>營業費用</t>
    </r>
    <phoneticPr fontId="6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</si>
  <si>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</si>
  <si>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</si>
  <si>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</si>
  <si>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6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</si>
  <si>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6" type="noConversion"/>
  </si>
  <si>
    <r>
      <rPr>
        <sz val="10"/>
        <rFont val="標楷體"/>
        <family val="4"/>
        <charset val="136"/>
      </rPr>
      <t>單位：新臺幣百萬元</t>
    </r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</si>
  <si>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</si>
  <si>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</si>
  <si>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</si>
  <si>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    1.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</si>
  <si>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2.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</si>
  <si>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3.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6" type="noConversion"/>
  </si>
  <si>
    <r>
      <t xml:space="preserve">        4.</t>
    </r>
    <r>
      <rPr>
        <sz val="12"/>
        <rFont val="標楷體"/>
        <family val="4"/>
        <charset val="136"/>
      </rPr>
      <t>放款轉列之催收款項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</si>
  <si>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</si>
  <si>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</si>
  <si>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</si>
  <si>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</si>
  <si>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</si>
  <si>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r>
      <rPr>
        <sz val="12"/>
        <rFont val="標楷體"/>
        <family val="4"/>
        <charset val="136"/>
      </rPr>
      <t>　應付款項</t>
    </r>
    <r>
      <rPr>
        <sz val="10"/>
        <rFont val="Times New Roman"/>
        <family val="1"/>
      </rPr>
      <t/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</si>
  <si>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</t>
    </r>
    <phoneticPr fontId="6" type="noConversion"/>
  </si>
  <si>
    <t>權益總計</t>
    <phoneticPr fontId="6" type="noConversion"/>
  </si>
  <si>
    <t>負債及權益總計</t>
    <phoneticPr fontId="6" type="noConversion"/>
  </si>
  <si>
    <r>
      <t xml:space="preserve">  1.</t>
    </r>
    <r>
      <rPr>
        <sz val="12"/>
        <rFont val="標楷體"/>
        <family val="4"/>
        <charset val="136"/>
      </rPr>
      <t>自有資本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風險性資產</t>
    </r>
    <r>
      <rPr>
        <sz val="12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</si>
  <si>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rFont val="標楷體"/>
        <family val="4"/>
        <charset val="136"/>
      </rPr>
      <t>負債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權益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倍</t>
    </r>
    <r>
      <rPr>
        <sz val="12"/>
        <rFont val="Times New Roman"/>
        <family val="1"/>
      </rPr>
      <t>)</t>
    </r>
    <phoneticPr fontId="6" type="noConversion"/>
  </si>
  <si>
    <r>
      <t xml:space="preserve">  3.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放款</t>
    </r>
    <r>
      <rPr>
        <sz val="12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</si>
  <si>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rFont val="標楷體"/>
        <family val="4"/>
        <charset val="136"/>
      </rPr>
      <t>備抵呆帳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逾期放款</t>
    </r>
    <r>
      <rPr>
        <sz val="12"/>
        <rFont val="Times New Roman"/>
        <family val="1"/>
      </rPr>
      <t>(%)</t>
    </r>
    <phoneticPr fontId="6" type="noConversion"/>
  </si>
  <si>
    <r>
      <t xml:space="preserve">  5.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平均權益</t>
    </r>
    <r>
      <rPr>
        <sz val="12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</si>
  <si>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rFont val="標楷體"/>
        <family val="4"/>
        <charset val="136"/>
      </rPr>
      <t>稅前損益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平均資產</t>
    </r>
    <r>
      <rPr>
        <sz val="12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</si>
  <si>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rFont val="標楷體"/>
        <family val="4"/>
        <charset val="136"/>
      </rPr>
      <t>存放比率</t>
    </r>
    <r>
      <rPr>
        <sz val="12"/>
        <rFont val="Times New Roman"/>
        <family val="1"/>
      </rPr>
      <t>(%) (1-12</t>
    </r>
    <r>
      <rPr>
        <sz val="12"/>
        <rFont val="標楷體"/>
        <family val="4"/>
        <charset val="136"/>
      </rPr>
      <t>月平均</t>
    </r>
    <r>
      <rPr>
        <sz val="12"/>
        <rFont val="Times New Roman"/>
        <family val="1"/>
      </rPr>
      <t>)</t>
    </r>
    <phoneticPr fontId="6" type="noConversion"/>
  </si>
  <si>
    <r>
      <t>112</t>
    </r>
    <r>
      <rPr>
        <sz val="12"/>
        <rFont val="標楷體"/>
        <family val="4"/>
        <charset val="136"/>
      </rPr>
      <t>年底</t>
    </r>
    <phoneticPr fontId="6" type="noConversion"/>
  </si>
  <si>
    <r>
      <t>112</t>
    </r>
    <r>
      <rPr>
        <sz val="12"/>
        <rFont val="標楷體"/>
        <family val="4"/>
        <charset val="136"/>
      </rPr>
      <t>年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</si>
  <si>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貼現及放款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</si>
  <si>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6" type="noConversion"/>
  </si>
  <si>
    <r>
      <t xml:space="preserve">        </t>
    </r>
    <r>
      <rPr>
        <sz val="12"/>
        <rFont val="標楷體"/>
        <family val="4"/>
        <charset val="136"/>
      </rPr>
      <t>及負債損益</t>
    </r>
    <phoneticPr fontId="6" type="noConversion"/>
  </si>
  <si>
    <r>
      <t>113</t>
    </r>
    <r>
      <rPr>
        <sz val="12"/>
        <rFont val="標楷體"/>
        <family val="4"/>
        <charset val="136"/>
      </rPr>
      <t>年底</t>
    </r>
    <phoneticPr fontId="6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</si>
  <si>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r>
      <rPr>
        <sz val="12"/>
        <rFont val="Times New Roman"/>
        <family val="1"/>
      </rPr>
      <t xml:space="preserve"> </t>
    </r>
    <phoneticPr fontId="6" type="noConversion"/>
  </si>
  <si>
    <r>
      <t>113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</si>
</sst>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-#,##0;\-#,##0;_-\ &quot;-&quot;;_-@_-"/>
    <numFmt numFmtId="177" formatCode="_-#,##0.0;\-#,##0.0;_-\ &quot;-&quot;;_-@_-"/>
    <numFmt numFmtId="178" formatCode="#,##0_ "/>
    <numFmt numFmtId="179" formatCode="[DBNum1][$-404]e&quot;年&quot;;@"/>
    <numFmt numFmtId="180" formatCode="0.0"/>
    <numFmt numFmtId="181" formatCode="#,##0.0"/>
    <numFmt numFmtId="182" formatCode="0.0000000000000000_ "/>
    <numFmt numFmtId="183" formatCode="0.00_ "/>
  </numFmts>
  <fonts count="15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0" borderId="1" xfId="0" quotePrefix="1" applyNumberFormat="1" applyFont="1" applyBorder="1" applyAlignment="1">
      <alignment horizontal="right" vertical="center"/>
    </xf>
    <xf numFmtId="176" fontId="1" fillId="0" borderId="2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176" fontId="1" fillId="0" borderId="2" xfId="0" quotePrefix="1" applyNumberFormat="1" applyFont="1" applyFill="1" applyBorder="1" applyAlignment="1">
      <alignment horizontal="right" vertical="center"/>
    </xf>
    <xf numFmtId="177" fontId="1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1" fillId="0" borderId="4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178" fontId="1" fillId="0" borderId="4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7" fillId="0" borderId="4" xfId="0" applyFont="1" applyBorder="1" applyAlignment="1">
      <alignment vertical="center"/>
    </xf>
    <xf numFmtId="3" fontId="1" fillId="0" borderId="4" xfId="0" applyNumberFormat="1" applyFont="1" applyBorder="1">
      <alignment vertical="center"/>
    </xf>
    <xf numFmtId="3" fontId="1" fillId="0" borderId="4" xfId="0" quotePrefix="1" applyNumberFormat="1" applyFont="1" applyBorder="1" applyAlignment="1">
      <alignment horizontal="right" vertical="center"/>
    </xf>
    <xf numFmtId="180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quotePrefix="1" applyNumberFormat="1" applyFont="1" applyBorder="1" applyAlignment="1">
      <alignment horizontal="right" vertical="center"/>
    </xf>
    <xf numFmtId="3" fontId="1" fillId="0" borderId="3" xfId="0" quotePrefix="1" applyNumberFormat="1" applyFont="1" applyBorder="1" applyAlignment="1">
      <alignment horizontal="right" vertical="center"/>
    </xf>
    <xf numFmtId="0" fontId="7" fillId="0" borderId="1" xfId="0" applyFont="1" applyBorder="1">
      <alignment vertical="center"/>
    </xf>
    <xf numFmtId="3" fontId="1" fillId="0" borderId="1" xfId="0" quotePrefix="1" applyNumberFormat="1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3" fontId="1" fillId="0" borderId="6" xfId="0" quotePrefix="1" applyNumberFormat="1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80" fontId="1" fillId="0" borderId="2" xfId="0" quotePrefix="1" applyNumberFormat="1" applyFont="1" applyBorder="1" applyAlignment="1">
      <alignment horizontal="right" vertical="center"/>
    </xf>
    <xf numFmtId="181" fontId="1" fillId="0" borderId="6" xfId="0" quotePrefix="1" applyNumberFormat="1" applyFont="1" applyBorder="1" applyAlignment="1">
      <alignment horizontal="right" vertical="center"/>
    </xf>
    <xf numFmtId="181" fontId="1" fillId="0" borderId="2" xfId="0" quotePrefix="1" applyNumberFormat="1" applyFont="1" applyBorder="1" applyAlignment="1">
      <alignment horizontal="right" vertical="center"/>
    </xf>
    <xf numFmtId="0" fontId="1" fillId="0" borderId="3" xfId="1" applyFont="1" applyBorder="1" applyAlignment="1"/>
    <xf numFmtId="181" fontId="1" fillId="0" borderId="3" xfId="0" quotePrefix="1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7" fillId="0" borderId="2" xfId="0" applyFont="1" applyBorder="1">
      <alignment vertical="center"/>
    </xf>
    <xf numFmtId="0" fontId="7" fillId="0" borderId="2" xfId="1" applyFont="1" applyBorder="1" applyAlignment="1">
      <alignment vertical="center"/>
    </xf>
    <xf numFmtId="180" fontId="3" fillId="0" borderId="0" xfId="0" applyNumberFormat="1" applyFont="1">
      <alignment vertical="center"/>
    </xf>
    <xf numFmtId="0" fontId="1" fillId="0" borderId="2" xfId="1" applyFont="1" applyBorder="1" applyAlignment="1"/>
    <xf numFmtId="176" fontId="14" fillId="0" borderId="2" xfId="1" quotePrefix="1" applyNumberFormat="1" applyFont="1" applyBorder="1" applyAlignment="1">
      <alignment horizontal="right" vertical="center"/>
    </xf>
    <xf numFmtId="176" fontId="14" fillId="0" borderId="2" xfId="2" quotePrefix="1" applyNumberFormat="1" applyFont="1" applyBorder="1" applyAlignment="1">
      <alignment horizontal="right" vertical="center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/>
    </xf>
  </cellXfs>
  <cellStyles count="3">
    <cellStyle name="一般" xfId="0" builtinId="0"/>
    <cellStyle name="一般 2" xfId="1"/>
    <cellStyle name="一般_統計表9812IT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view="pageBreakPreview" zoomScaleNormal="100" zoomScaleSheetLayoutView="100" workbookViewId="0">
      <selection sqref="A1:D1"/>
    </sheetView>
  </sheetViews>
  <sheetFormatPr defaultColWidth="9" defaultRowHeight="15.6"/>
  <cols>
    <col min="1" max="1" width="40.6640625" style="1" customWidth="1"/>
    <col min="2" max="4" width="18.6640625" style="1" customWidth="1"/>
    <col min="5" max="16384" width="9" style="1"/>
  </cols>
  <sheetData>
    <row r="1" spans="1:5" ht="36" customHeight="1">
      <c r="A1" s="56" t="s">
        <v>31</v>
      </c>
      <c r="B1" s="57"/>
      <c r="C1" s="57"/>
      <c r="D1" s="57"/>
    </row>
    <row r="2" spans="1:5" ht="20.100000000000001" customHeight="1">
      <c r="A2" s="2"/>
      <c r="B2" s="2"/>
      <c r="C2" s="2"/>
      <c r="D2" s="43" t="s">
        <v>53</v>
      </c>
    </row>
    <row r="3" spans="1:5" ht="18" customHeight="1">
      <c r="A3" s="16" t="s">
        <v>30</v>
      </c>
      <c r="B3" s="17" t="s">
        <v>82</v>
      </c>
      <c r="C3" s="17" t="s">
        <v>77</v>
      </c>
      <c r="D3" s="16" t="s">
        <v>29</v>
      </c>
    </row>
    <row r="4" spans="1:5" ht="18" customHeight="1">
      <c r="A4" s="15" t="s">
        <v>28</v>
      </c>
      <c r="B4" s="14" t="s">
        <v>27</v>
      </c>
      <c r="C4" s="14" t="s">
        <v>27</v>
      </c>
      <c r="D4" s="13" t="s">
        <v>26</v>
      </c>
    </row>
    <row r="5" spans="1:5" ht="18" customHeight="1">
      <c r="A5" s="30" t="s">
        <v>54</v>
      </c>
      <c r="B5" s="10">
        <v>234971</v>
      </c>
      <c r="C5" s="10">
        <v>239026</v>
      </c>
      <c r="D5" s="6">
        <f>+B5-C5</f>
        <v>-4055</v>
      </c>
    </row>
    <row r="6" spans="1:5" ht="18" customHeight="1">
      <c r="A6" s="44" t="s">
        <v>25</v>
      </c>
      <c r="B6" s="10">
        <v>44934</v>
      </c>
      <c r="C6" s="10">
        <v>41345</v>
      </c>
      <c r="D6" s="6">
        <f t="shared" ref="D6:D49" si="0">+B6-C6</f>
        <v>3589</v>
      </c>
    </row>
    <row r="7" spans="1:5" ht="18" customHeight="1">
      <c r="A7" s="45" t="s">
        <v>39</v>
      </c>
      <c r="B7" s="10">
        <v>242</v>
      </c>
      <c r="C7" s="10">
        <v>189</v>
      </c>
      <c r="D7" s="6">
        <f t="shared" si="0"/>
        <v>53</v>
      </c>
    </row>
    <row r="8" spans="1:5" ht="18" customHeight="1">
      <c r="A8" s="30" t="s">
        <v>55</v>
      </c>
      <c r="B8" s="10">
        <v>5656</v>
      </c>
      <c r="C8" s="10">
        <v>6424</v>
      </c>
      <c r="D8" s="6">
        <f t="shared" si="0"/>
        <v>-768</v>
      </c>
    </row>
    <row r="9" spans="1:5" ht="18" customHeight="1">
      <c r="A9" s="30" t="s">
        <v>56</v>
      </c>
      <c r="B9" s="10">
        <v>1152</v>
      </c>
      <c r="C9" s="10">
        <v>1051</v>
      </c>
      <c r="D9" s="6">
        <f t="shared" si="0"/>
        <v>101</v>
      </c>
    </row>
    <row r="10" spans="1:5" ht="18" customHeight="1">
      <c r="A10" s="46" t="s">
        <v>24</v>
      </c>
      <c r="B10" s="10">
        <v>456</v>
      </c>
      <c r="C10" s="10">
        <v>386</v>
      </c>
      <c r="D10" s="6">
        <f t="shared" si="0"/>
        <v>70</v>
      </c>
    </row>
    <row r="11" spans="1:5" ht="18" customHeight="1">
      <c r="A11" s="30" t="s">
        <v>79</v>
      </c>
      <c r="B11" s="10">
        <v>656170</v>
      </c>
      <c r="C11" s="10">
        <v>605802</v>
      </c>
      <c r="D11" s="6">
        <f t="shared" si="0"/>
        <v>50368</v>
      </c>
      <c r="E11" s="4"/>
    </row>
    <row r="12" spans="1:5" ht="18" customHeight="1">
      <c r="A12" s="47" t="s">
        <v>57</v>
      </c>
      <c r="B12" s="10">
        <v>33324</v>
      </c>
      <c r="C12" s="10">
        <v>34668</v>
      </c>
      <c r="D12" s="6">
        <f t="shared" si="0"/>
        <v>-1344</v>
      </c>
      <c r="E12" s="4"/>
    </row>
    <row r="13" spans="1:5" ht="18" customHeight="1">
      <c r="A13" s="47" t="s">
        <v>58</v>
      </c>
      <c r="B13" s="10">
        <v>160664</v>
      </c>
      <c r="C13" s="10">
        <v>152900</v>
      </c>
      <c r="D13" s="6">
        <f t="shared" si="0"/>
        <v>7764</v>
      </c>
    </row>
    <row r="14" spans="1:5" ht="18" customHeight="1">
      <c r="A14" s="47" t="s">
        <v>59</v>
      </c>
      <c r="B14" s="10">
        <v>461789</v>
      </c>
      <c r="C14" s="10">
        <v>417862</v>
      </c>
      <c r="D14" s="6">
        <f t="shared" si="0"/>
        <v>43927</v>
      </c>
    </row>
    <row r="15" spans="1:5" ht="18" customHeight="1">
      <c r="A15" s="47" t="s">
        <v>60</v>
      </c>
      <c r="B15" s="10">
        <v>393</v>
      </c>
      <c r="C15" s="10">
        <v>372</v>
      </c>
      <c r="D15" s="6">
        <f t="shared" si="0"/>
        <v>21</v>
      </c>
    </row>
    <row r="16" spans="1:5" ht="18" customHeight="1">
      <c r="A16" s="30" t="s">
        <v>83</v>
      </c>
      <c r="B16" s="10">
        <v>-15732</v>
      </c>
      <c r="C16" s="10">
        <v>-14003</v>
      </c>
      <c r="D16" s="6">
        <f t="shared" si="0"/>
        <v>-1729</v>
      </c>
    </row>
    <row r="17" spans="1:4" ht="18" customHeight="1">
      <c r="A17" s="30" t="s">
        <v>80</v>
      </c>
      <c r="B17" s="9">
        <v>0</v>
      </c>
      <c r="C17" s="9">
        <v>0</v>
      </c>
      <c r="D17" s="6">
        <f t="shared" si="0"/>
        <v>0</v>
      </c>
    </row>
    <row r="18" spans="1:4" ht="18" customHeight="1">
      <c r="A18" s="30" t="s">
        <v>61</v>
      </c>
      <c r="B18" s="10">
        <v>10136</v>
      </c>
      <c r="C18" s="10">
        <v>10610</v>
      </c>
      <c r="D18" s="6">
        <f t="shared" si="0"/>
        <v>-474</v>
      </c>
    </row>
    <row r="19" spans="1:4" ht="18" customHeight="1">
      <c r="A19" s="30" t="s">
        <v>62</v>
      </c>
      <c r="B19" s="10">
        <v>3972</v>
      </c>
      <c r="C19" s="10">
        <v>7952</v>
      </c>
      <c r="D19" s="6">
        <f t="shared" si="0"/>
        <v>-3980</v>
      </c>
    </row>
    <row r="20" spans="1:4" ht="18" customHeight="1">
      <c r="A20" s="30" t="s">
        <v>63</v>
      </c>
      <c r="B20" s="10">
        <v>151</v>
      </c>
      <c r="C20" s="10">
        <v>150</v>
      </c>
      <c r="D20" s="6">
        <f t="shared" si="0"/>
        <v>1</v>
      </c>
    </row>
    <row r="21" spans="1:4" ht="18" customHeight="1">
      <c r="A21" s="30" t="s">
        <v>64</v>
      </c>
      <c r="B21" s="10">
        <v>11276</v>
      </c>
      <c r="C21" s="10">
        <v>11120</v>
      </c>
      <c r="D21" s="6">
        <f t="shared" si="0"/>
        <v>156</v>
      </c>
    </row>
    <row r="22" spans="1:4" ht="18" customHeight="1">
      <c r="A22" s="30" t="s">
        <v>65</v>
      </c>
      <c r="B22" s="10">
        <v>3896</v>
      </c>
      <c r="C22" s="10">
        <v>3934</v>
      </c>
      <c r="D22" s="6">
        <f t="shared" si="0"/>
        <v>-38</v>
      </c>
    </row>
    <row r="23" spans="1:4" ht="18" customHeight="1">
      <c r="A23" s="46" t="s">
        <v>23</v>
      </c>
      <c r="B23" s="10">
        <v>0</v>
      </c>
      <c r="C23" s="10">
        <v>0</v>
      </c>
      <c r="D23" s="6">
        <f t="shared" si="0"/>
        <v>0</v>
      </c>
    </row>
    <row r="24" spans="1:4" ht="18" customHeight="1">
      <c r="A24" s="7" t="s">
        <v>22</v>
      </c>
      <c r="B24" s="10">
        <v>17725</v>
      </c>
      <c r="C24" s="10">
        <v>16330</v>
      </c>
      <c r="D24" s="6">
        <f t="shared" si="0"/>
        <v>1395</v>
      </c>
    </row>
    <row r="25" spans="1:4" ht="18" customHeight="1">
      <c r="A25" s="27" t="s">
        <v>21</v>
      </c>
      <c r="B25" s="12">
        <f>SUM(B4:B24)-B12-B13-B14-B15</f>
        <v>975005</v>
      </c>
      <c r="C25" s="12">
        <f>SUM(C4:C24)-C12-C13-C14-C15</f>
        <v>930316</v>
      </c>
      <c r="D25" s="5">
        <f t="shared" si="0"/>
        <v>44689</v>
      </c>
    </row>
    <row r="26" spans="1:4" ht="18" customHeight="1">
      <c r="A26" s="15" t="s">
        <v>20</v>
      </c>
      <c r="B26" s="6"/>
      <c r="C26" s="6"/>
      <c r="D26" s="11"/>
    </row>
    <row r="27" spans="1:4" ht="18" customHeight="1">
      <c r="A27" s="48" t="s">
        <v>19</v>
      </c>
      <c r="B27" s="6">
        <v>28</v>
      </c>
      <c r="C27" s="6">
        <v>14</v>
      </c>
      <c r="D27" s="6">
        <f t="shared" si="0"/>
        <v>14</v>
      </c>
    </row>
    <row r="28" spans="1:4" ht="18" customHeight="1">
      <c r="A28" s="48" t="s">
        <v>18</v>
      </c>
      <c r="B28" s="10">
        <v>1413</v>
      </c>
      <c r="C28" s="10">
        <v>0</v>
      </c>
      <c r="D28" s="6">
        <f t="shared" si="0"/>
        <v>1413</v>
      </c>
    </row>
    <row r="29" spans="1:4" ht="18" customHeight="1">
      <c r="A29" s="48" t="s">
        <v>17</v>
      </c>
      <c r="B29" s="9">
        <v>0</v>
      </c>
      <c r="C29" s="9">
        <v>0</v>
      </c>
      <c r="D29" s="6">
        <f t="shared" si="0"/>
        <v>0</v>
      </c>
    </row>
    <row r="30" spans="1:4" ht="18" customHeight="1">
      <c r="A30" s="48" t="s">
        <v>16</v>
      </c>
      <c r="B30" s="6">
        <v>0</v>
      </c>
      <c r="C30" s="6">
        <v>0</v>
      </c>
      <c r="D30" s="6">
        <f t="shared" si="0"/>
        <v>0</v>
      </c>
    </row>
    <row r="31" spans="1:4" ht="18" customHeight="1">
      <c r="A31" s="30" t="s">
        <v>66</v>
      </c>
      <c r="B31" s="6">
        <v>3081</v>
      </c>
      <c r="C31" s="6">
        <v>2732</v>
      </c>
      <c r="D31" s="6">
        <f t="shared" si="0"/>
        <v>349</v>
      </c>
    </row>
    <row r="32" spans="1:4" ht="18" customHeight="1">
      <c r="A32" s="46" t="s">
        <v>15</v>
      </c>
      <c r="B32" s="6">
        <v>1</v>
      </c>
      <c r="C32" s="6">
        <v>0</v>
      </c>
      <c r="D32" s="6">
        <f t="shared" si="0"/>
        <v>1</v>
      </c>
    </row>
    <row r="33" spans="1:5" ht="18" customHeight="1">
      <c r="A33" s="30" t="s">
        <v>67</v>
      </c>
      <c r="B33" s="6">
        <v>902097</v>
      </c>
      <c r="C33" s="6">
        <v>861677</v>
      </c>
      <c r="D33" s="6">
        <f t="shared" si="0"/>
        <v>40420</v>
      </c>
      <c r="E33" s="4"/>
    </row>
    <row r="34" spans="1:5" ht="18" customHeight="1">
      <c r="A34" s="46" t="s">
        <v>14</v>
      </c>
      <c r="B34" s="6">
        <v>115142</v>
      </c>
      <c r="C34" s="6">
        <v>106508</v>
      </c>
      <c r="D34" s="6">
        <f t="shared" si="0"/>
        <v>8634</v>
      </c>
      <c r="E34" s="4"/>
    </row>
    <row r="35" spans="1:5" ht="18" customHeight="1">
      <c r="A35" s="46" t="s">
        <v>13</v>
      </c>
      <c r="B35" s="8">
        <v>80684</v>
      </c>
      <c r="C35" s="8">
        <v>72894</v>
      </c>
      <c r="D35" s="6">
        <f t="shared" si="0"/>
        <v>7790</v>
      </c>
    </row>
    <row r="36" spans="1:5" ht="18" customHeight="1">
      <c r="A36" s="46" t="s">
        <v>12</v>
      </c>
      <c r="B36" s="8">
        <v>275395</v>
      </c>
      <c r="C36" s="8">
        <v>275072</v>
      </c>
      <c r="D36" s="6">
        <f t="shared" si="0"/>
        <v>323</v>
      </c>
    </row>
    <row r="37" spans="1:5" ht="18" customHeight="1">
      <c r="A37" s="46" t="s">
        <v>11</v>
      </c>
      <c r="B37" s="8">
        <v>430876</v>
      </c>
      <c r="C37" s="8">
        <v>407203</v>
      </c>
      <c r="D37" s="6">
        <f t="shared" si="0"/>
        <v>23673</v>
      </c>
    </row>
    <row r="38" spans="1:5" ht="18" customHeight="1">
      <c r="A38" s="48" t="s">
        <v>10</v>
      </c>
      <c r="B38" s="6">
        <v>640</v>
      </c>
      <c r="C38" s="6">
        <v>71</v>
      </c>
      <c r="D38" s="6">
        <f t="shared" si="0"/>
        <v>569</v>
      </c>
    </row>
    <row r="39" spans="1:5" ht="18" customHeight="1">
      <c r="A39" s="49" t="s">
        <v>9</v>
      </c>
      <c r="B39" s="6">
        <v>0</v>
      </c>
      <c r="C39" s="6">
        <v>0</v>
      </c>
      <c r="D39" s="6">
        <f t="shared" si="0"/>
        <v>0</v>
      </c>
    </row>
    <row r="40" spans="1:5" ht="18" customHeight="1">
      <c r="A40" s="46" t="s">
        <v>8</v>
      </c>
      <c r="B40" s="6">
        <v>0</v>
      </c>
      <c r="C40" s="6">
        <v>0</v>
      </c>
      <c r="D40" s="6">
        <f t="shared" si="0"/>
        <v>0</v>
      </c>
    </row>
    <row r="41" spans="1:5" ht="18" customHeight="1">
      <c r="A41" s="7" t="s">
        <v>7</v>
      </c>
      <c r="B41" s="6">
        <v>1615</v>
      </c>
      <c r="C41" s="6">
        <v>1622</v>
      </c>
      <c r="D41" s="6">
        <f t="shared" si="0"/>
        <v>-7</v>
      </c>
    </row>
    <row r="42" spans="1:5" ht="18" customHeight="1">
      <c r="A42" s="27" t="s">
        <v>6</v>
      </c>
      <c r="B42" s="5">
        <f>SUM(B27:B41)-B34-B35-B36-B37</f>
        <v>908875</v>
      </c>
      <c r="C42" s="5">
        <f>SUM(C27:C41)-C34-C35-C36-C37</f>
        <v>866116</v>
      </c>
      <c r="D42" s="5">
        <f t="shared" si="0"/>
        <v>42759</v>
      </c>
    </row>
    <row r="43" spans="1:5" ht="18" customHeight="1">
      <c r="A43" s="15" t="s">
        <v>5</v>
      </c>
      <c r="B43" s="6"/>
      <c r="C43" s="6"/>
      <c r="D43" s="6"/>
    </row>
    <row r="44" spans="1:5" ht="18" customHeight="1">
      <c r="A44" s="48" t="s">
        <v>4</v>
      </c>
      <c r="B44" s="6">
        <v>16947</v>
      </c>
      <c r="C44" s="6">
        <v>16651</v>
      </c>
      <c r="D44" s="6">
        <f t="shared" si="0"/>
        <v>296</v>
      </c>
    </row>
    <row r="45" spans="1:5" ht="18" customHeight="1">
      <c r="A45" s="48" t="s">
        <v>3</v>
      </c>
      <c r="B45" s="6">
        <v>37867</v>
      </c>
      <c r="C45" s="6">
        <v>36149</v>
      </c>
      <c r="D45" s="6">
        <f t="shared" si="0"/>
        <v>1718</v>
      </c>
    </row>
    <row r="46" spans="1:5" ht="18" customHeight="1">
      <c r="A46" s="48" t="s">
        <v>2</v>
      </c>
      <c r="B46" s="6">
        <v>4495</v>
      </c>
      <c r="C46" s="6">
        <v>4072</v>
      </c>
      <c r="D46" s="6">
        <f t="shared" si="0"/>
        <v>423</v>
      </c>
    </row>
    <row r="47" spans="1:5" ht="18" customHeight="1">
      <c r="A47" s="7" t="s">
        <v>1</v>
      </c>
      <c r="B47" s="6">
        <v>6821</v>
      </c>
      <c r="C47" s="6">
        <v>7328</v>
      </c>
      <c r="D47" s="6">
        <f t="shared" si="0"/>
        <v>-507</v>
      </c>
    </row>
    <row r="48" spans="1:5" ht="18" customHeight="1">
      <c r="A48" s="27" t="s">
        <v>68</v>
      </c>
      <c r="B48" s="5">
        <f>SUM(B44:B47)</f>
        <v>66130</v>
      </c>
      <c r="C48" s="5">
        <f>SUM(C44:C47)</f>
        <v>64200</v>
      </c>
      <c r="D48" s="5">
        <f t="shared" si="0"/>
        <v>1930</v>
      </c>
    </row>
    <row r="49" spans="1:5" ht="18" customHeight="1">
      <c r="A49" s="27" t="s">
        <v>69</v>
      </c>
      <c r="B49" s="5">
        <f>+B42+B48</f>
        <v>975005</v>
      </c>
      <c r="C49" s="5">
        <f>+C42+C48</f>
        <v>930316</v>
      </c>
      <c r="D49" s="5">
        <f t="shared" si="0"/>
        <v>44689</v>
      </c>
    </row>
    <row r="50" spans="1:5" ht="15" customHeight="1">
      <c r="A50" s="2" t="s">
        <v>0</v>
      </c>
      <c r="B50" s="3"/>
      <c r="C50" s="3"/>
      <c r="D50" s="3"/>
      <c r="E50" s="3"/>
    </row>
    <row r="51" spans="1:5" ht="18" customHeight="1">
      <c r="A51" s="2"/>
      <c r="B51" s="2"/>
      <c r="C51" s="2"/>
      <c r="D51" s="2"/>
    </row>
    <row r="52" spans="1:5" ht="18" customHeight="1">
      <c r="A52" s="2"/>
      <c r="B52" s="50"/>
      <c r="C52" s="50"/>
      <c r="D52" s="2"/>
    </row>
    <row r="53" spans="1:5" ht="18" customHeight="1">
      <c r="A53" s="2"/>
      <c r="B53" s="2"/>
      <c r="C53" s="2"/>
      <c r="D53" s="2"/>
    </row>
    <row r="54" spans="1:5" ht="18" customHeight="1">
      <c r="A54" s="2"/>
      <c r="B54" s="2"/>
      <c r="C54" s="2"/>
      <c r="D54" s="2"/>
    </row>
    <row r="55" spans="1:5" ht="18" customHeight="1">
      <c r="A55" s="2"/>
      <c r="B55" s="2"/>
      <c r="C55" s="2"/>
      <c r="D55" s="2"/>
    </row>
    <row r="56" spans="1:5" ht="18" customHeight="1">
      <c r="A56" s="2"/>
      <c r="B56" s="2"/>
      <c r="C56" s="2"/>
      <c r="D56" s="2"/>
    </row>
    <row r="57" spans="1:5" ht="18" customHeight="1">
      <c r="A57" s="2"/>
      <c r="B57" s="2"/>
      <c r="C57" s="2"/>
      <c r="D57" s="2"/>
    </row>
    <row r="58" spans="1:5" ht="18" customHeight="1">
      <c r="A58" s="2"/>
      <c r="B58" s="2"/>
      <c r="C58" s="2"/>
      <c r="D58" s="2"/>
    </row>
    <row r="59" spans="1:5" ht="18" customHeight="1">
      <c r="A59" s="2"/>
      <c r="B59" s="2"/>
      <c r="C59" s="2"/>
      <c r="D59" s="2"/>
    </row>
    <row r="60" spans="1:5" ht="18" customHeight="1">
      <c r="A60" s="2"/>
      <c r="B60" s="2"/>
      <c r="C60" s="2"/>
      <c r="D60" s="2"/>
    </row>
    <row r="61" spans="1:5" ht="18" customHeight="1">
      <c r="A61" s="2"/>
      <c r="B61" s="2"/>
      <c r="C61" s="2"/>
      <c r="D61" s="2"/>
    </row>
    <row r="62" spans="1:5" ht="18" customHeight="1">
      <c r="A62" s="2"/>
      <c r="B62" s="2"/>
      <c r="C62" s="2"/>
      <c r="D62" s="2"/>
    </row>
    <row r="63" spans="1:5" ht="18" customHeight="1">
      <c r="A63" s="2"/>
      <c r="B63" s="2"/>
      <c r="C63" s="2"/>
      <c r="D63" s="2"/>
    </row>
    <row r="64" spans="1:5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7" orientation="portrait" useFirstPageNumber="1" r:id="rId1"/>
  <headerFooter scaleWithDoc="0" alignWithMargins="0">
    <oddFooter xml:space="preserve">&amp;C&amp;"Times New Roman,標準"&amp;10-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40.6640625" customWidth="1"/>
    <col min="2" max="4" width="18.6640625" style="42" customWidth="1"/>
    <col min="5" max="11" width="11.6640625" customWidth="1"/>
  </cols>
  <sheetData>
    <row r="1" spans="1:11" s="1" customFormat="1" ht="36" customHeight="1">
      <c r="A1" s="56" t="s">
        <v>32</v>
      </c>
      <c r="B1" s="57"/>
      <c r="C1" s="57"/>
      <c r="D1" s="57"/>
    </row>
    <row r="2" spans="1:11" s="1" customFormat="1" ht="20.100000000000001" customHeight="1">
      <c r="A2" s="58" t="s">
        <v>53</v>
      </c>
      <c r="B2" s="58"/>
      <c r="C2" s="58"/>
      <c r="D2" s="58"/>
    </row>
    <row r="3" spans="1:11" ht="18" customHeight="1">
      <c r="A3" s="16" t="s">
        <v>33</v>
      </c>
      <c r="B3" s="17" t="s">
        <v>84</v>
      </c>
      <c r="C3" s="17" t="s">
        <v>78</v>
      </c>
      <c r="D3" s="16" t="s">
        <v>29</v>
      </c>
      <c r="I3" s="18"/>
      <c r="J3" s="18"/>
      <c r="K3" s="18"/>
    </row>
    <row r="4" spans="1:11" ht="18" customHeight="1">
      <c r="A4" s="19" t="s">
        <v>34</v>
      </c>
      <c r="B4" s="20">
        <v>21370</v>
      </c>
      <c r="C4" s="20">
        <v>19245</v>
      </c>
      <c r="D4" s="21">
        <f>+B4-C4</f>
        <v>2125</v>
      </c>
      <c r="E4" s="22"/>
      <c r="F4" s="23"/>
      <c r="I4" s="18"/>
      <c r="J4" s="18"/>
      <c r="K4" s="18"/>
    </row>
    <row r="5" spans="1:11" ht="18" customHeight="1">
      <c r="A5" s="24" t="s">
        <v>35</v>
      </c>
      <c r="B5" s="25">
        <v>9118</v>
      </c>
      <c r="C5" s="25">
        <v>7698</v>
      </c>
      <c r="D5" s="26">
        <f>+B5-C5</f>
        <v>1420</v>
      </c>
      <c r="E5" s="22"/>
      <c r="F5" s="23"/>
      <c r="I5" s="18"/>
      <c r="J5" s="18"/>
      <c r="K5" s="18"/>
    </row>
    <row r="6" spans="1:11" ht="18" customHeight="1">
      <c r="A6" s="27" t="s">
        <v>36</v>
      </c>
      <c r="B6" s="28">
        <f>+B4-B5</f>
        <v>12252</v>
      </c>
      <c r="C6" s="28">
        <f>+C4-C5</f>
        <v>11547</v>
      </c>
      <c r="D6" s="28">
        <f>+B6-C6</f>
        <v>705</v>
      </c>
      <c r="E6" s="22"/>
      <c r="F6" s="23"/>
      <c r="I6" s="18"/>
      <c r="J6" s="18"/>
      <c r="K6" s="18"/>
    </row>
    <row r="7" spans="1:11" ht="18" customHeight="1">
      <c r="A7" s="29" t="s">
        <v>37</v>
      </c>
      <c r="B7" s="21">
        <f>SUM(B8:B15)</f>
        <v>1009</v>
      </c>
      <c r="C7" s="21">
        <f>SUM(C8:C15)</f>
        <v>849</v>
      </c>
      <c r="D7" s="25">
        <f>+B7-C7</f>
        <v>160</v>
      </c>
      <c r="E7" s="22"/>
      <c r="F7" s="23"/>
      <c r="I7" s="18"/>
      <c r="J7" s="18"/>
      <c r="K7" s="18"/>
    </row>
    <row r="8" spans="1:11" ht="18" customHeight="1">
      <c r="A8" s="30" t="s">
        <v>38</v>
      </c>
      <c r="B8" s="25">
        <v>491</v>
      </c>
      <c r="C8" s="25">
        <v>415</v>
      </c>
      <c r="D8" s="31">
        <f>+B8-C8</f>
        <v>76</v>
      </c>
      <c r="E8" s="22"/>
      <c r="F8" s="23"/>
      <c r="I8" s="18"/>
      <c r="J8" s="18"/>
      <c r="K8" s="18"/>
    </row>
    <row r="9" spans="1:11" ht="18" customHeight="1">
      <c r="A9" s="30" t="s">
        <v>39</v>
      </c>
      <c r="B9" s="25"/>
      <c r="C9" s="25"/>
      <c r="D9" s="31"/>
      <c r="E9" s="22"/>
      <c r="F9" s="23"/>
      <c r="I9" s="18"/>
      <c r="J9" s="18"/>
      <c r="K9" s="18"/>
    </row>
    <row r="10" spans="1:11" ht="18" customHeight="1">
      <c r="A10" s="30" t="s">
        <v>81</v>
      </c>
      <c r="B10" s="25">
        <v>21</v>
      </c>
      <c r="C10" s="25">
        <v>23</v>
      </c>
      <c r="D10" s="31">
        <f t="shared" ref="D10:D16" si="0">+B10-C10</f>
        <v>-2</v>
      </c>
      <c r="E10" s="22"/>
      <c r="F10" s="23"/>
      <c r="I10" s="18"/>
      <c r="J10" s="18"/>
      <c r="K10" s="18"/>
    </row>
    <row r="11" spans="1:11" ht="18" customHeight="1">
      <c r="A11" s="30" t="s">
        <v>40</v>
      </c>
      <c r="B11" s="25">
        <v>282</v>
      </c>
      <c r="C11" s="25">
        <v>191</v>
      </c>
      <c r="D11" s="31">
        <f t="shared" si="0"/>
        <v>91</v>
      </c>
      <c r="E11" s="22"/>
      <c r="F11" s="23"/>
      <c r="I11" s="18"/>
      <c r="J11" s="18"/>
      <c r="K11" s="18"/>
    </row>
    <row r="12" spans="1:11" ht="18" customHeight="1">
      <c r="A12" s="30" t="s">
        <v>41</v>
      </c>
      <c r="B12" s="52">
        <v>0</v>
      </c>
      <c r="C12" s="52">
        <v>0</v>
      </c>
      <c r="D12" s="53">
        <f t="shared" si="0"/>
        <v>0</v>
      </c>
      <c r="E12" s="22"/>
      <c r="F12" s="23"/>
      <c r="I12" s="18"/>
      <c r="J12" s="18"/>
      <c r="K12" s="18"/>
    </row>
    <row r="13" spans="1:11" ht="18" customHeight="1">
      <c r="A13" s="30" t="s">
        <v>42</v>
      </c>
      <c r="B13" s="25">
        <v>22</v>
      </c>
      <c r="C13" s="25">
        <v>4</v>
      </c>
      <c r="D13" s="31">
        <f t="shared" si="0"/>
        <v>18</v>
      </c>
      <c r="E13" s="22"/>
      <c r="F13" s="23"/>
      <c r="I13" s="18"/>
      <c r="J13" s="18"/>
      <c r="K13" s="18"/>
    </row>
    <row r="14" spans="1:11" ht="18" customHeight="1">
      <c r="A14" s="30" t="s">
        <v>43</v>
      </c>
      <c r="B14" s="52">
        <v>0</v>
      </c>
      <c r="C14" s="25">
        <v>1</v>
      </c>
      <c r="D14" s="31">
        <f t="shared" si="0"/>
        <v>-1</v>
      </c>
      <c r="E14" s="22"/>
      <c r="F14" s="23"/>
      <c r="I14" s="18"/>
      <c r="J14" s="18"/>
      <c r="K14" s="18"/>
    </row>
    <row r="15" spans="1:11" ht="18" customHeight="1">
      <c r="A15" s="32" t="s">
        <v>44</v>
      </c>
      <c r="B15" s="26">
        <v>193</v>
      </c>
      <c r="C15" s="26">
        <v>215</v>
      </c>
      <c r="D15" s="31">
        <f t="shared" si="0"/>
        <v>-22</v>
      </c>
      <c r="E15" s="22"/>
      <c r="F15" s="23"/>
      <c r="I15" s="18"/>
      <c r="J15" s="18"/>
      <c r="K15" s="18"/>
    </row>
    <row r="16" spans="1:11" ht="18" customHeight="1">
      <c r="A16" s="32" t="s">
        <v>45</v>
      </c>
      <c r="B16" s="26">
        <f>+B6+B7</f>
        <v>13261</v>
      </c>
      <c r="C16" s="26">
        <f>+C6+C7</f>
        <v>12396</v>
      </c>
      <c r="D16" s="28">
        <f t="shared" si="0"/>
        <v>865</v>
      </c>
      <c r="E16" s="22"/>
      <c r="F16" s="23"/>
      <c r="I16" s="18"/>
      <c r="J16" s="18"/>
      <c r="K16" s="18"/>
    </row>
    <row r="17" spans="1:11" ht="18" customHeight="1">
      <c r="A17" s="33" t="s">
        <v>46</v>
      </c>
      <c r="B17" s="21">
        <v>1661</v>
      </c>
      <c r="C17" s="21">
        <v>1568</v>
      </c>
      <c r="D17" s="21">
        <f>+B17-C17</f>
        <v>93</v>
      </c>
      <c r="E17" s="22"/>
      <c r="F17" s="23"/>
      <c r="I17" s="18"/>
      <c r="J17" s="18"/>
      <c r="K17" s="18"/>
    </row>
    <row r="18" spans="1:11" ht="18" customHeight="1">
      <c r="A18" s="34" t="s">
        <v>47</v>
      </c>
      <c r="B18" s="25">
        <v>7763</v>
      </c>
      <c r="C18" s="25">
        <v>7317</v>
      </c>
      <c r="D18" s="26">
        <f>+B18-C18</f>
        <v>446</v>
      </c>
      <c r="E18" s="22"/>
      <c r="F18" s="23"/>
      <c r="I18" s="18"/>
      <c r="J18" s="18"/>
      <c r="K18" s="18"/>
    </row>
    <row r="19" spans="1:11" ht="18" customHeight="1">
      <c r="A19" s="35" t="s">
        <v>48</v>
      </c>
      <c r="B19" s="21">
        <f>+B16-B17-B18</f>
        <v>3837</v>
      </c>
      <c r="C19" s="21">
        <f>+C16-C17-C18</f>
        <v>3511</v>
      </c>
      <c r="D19" s="25">
        <f>+B19-C19</f>
        <v>326</v>
      </c>
      <c r="E19" s="22"/>
      <c r="F19" s="23"/>
      <c r="I19" s="18"/>
      <c r="J19" s="18"/>
      <c r="K19" s="18"/>
    </row>
    <row r="20" spans="1:11" ht="18" customHeight="1">
      <c r="A20" s="36" t="s">
        <v>49</v>
      </c>
      <c r="B20" s="28">
        <v>-479</v>
      </c>
      <c r="C20" s="28">
        <v>735</v>
      </c>
      <c r="D20" s="28">
        <f>+B20-C20</f>
        <v>-1214</v>
      </c>
      <c r="I20" s="18"/>
      <c r="J20" s="18"/>
      <c r="K20" s="18"/>
    </row>
    <row r="21" spans="1:11" ht="18" customHeight="1">
      <c r="A21" s="36" t="s">
        <v>50</v>
      </c>
      <c r="B21" s="28">
        <f>+B20+B19</f>
        <v>3358</v>
      </c>
      <c r="C21" s="28">
        <f>+C20+C19</f>
        <v>4246</v>
      </c>
      <c r="D21" s="28">
        <f>+B21-C21</f>
        <v>-888</v>
      </c>
      <c r="I21" s="18"/>
      <c r="J21" s="18"/>
      <c r="K21" s="18"/>
    </row>
    <row r="22" spans="1:11" ht="18" customHeight="1">
      <c r="A22" s="15" t="s">
        <v>51</v>
      </c>
      <c r="B22" s="30"/>
      <c r="C22" s="30"/>
      <c r="D22" s="30"/>
      <c r="I22" s="18"/>
      <c r="J22" s="18"/>
      <c r="K22" s="18"/>
    </row>
    <row r="23" spans="1:11" ht="18" customHeight="1">
      <c r="A23" s="30" t="s">
        <v>70</v>
      </c>
      <c r="B23" s="37">
        <v>12.4</v>
      </c>
      <c r="C23" s="37">
        <v>12.6</v>
      </c>
      <c r="D23" s="38">
        <f t="shared" ref="D23:D30" si="1">+B23-C23</f>
        <v>-0.19999999999999929</v>
      </c>
      <c r="E23" s="54"/>
      <c r="I23" s="18"/>
      <c r="J23" s="18"/>
      <c r="K23" s="18"/>
    </row>
    <row r="24" spans="1:11" ht="18" customHeight="1">
      <c r="A24" s="30" t="s">
        <v>71</v>
      </c>
      <c r="B24" s="37">
        <v>13.7</v>
      </c>
      <c r="C24" s="37">
        <v>13.5</v>
      </c>
      <c r="D24" s="38">
        <f t="shared" si="1"/>
        <v>0.19999999999999929</v>
      </c>
      <c r="E24" s="55"/>
      <c r="I24" s="18"/>
      <c r="J24" s="18"/>
      <c r="K24" s="18"/>
    </row>
    <row r="25" spans="1:11" ht="18" customHeight="1">
      <c r="A25" s="51" t="s">
        <v>72</v>
      </c>
      <c r="B25" s="37">
        <v>0.1</v>
      </c>
      <c r="C25" s="37">
        <v>0.1</v>
      </c>
      <c r="D25" s="38">
        <f t="shared" si="1"/>
        <v>0</v>
      </c>
      <c r="E25" s="55"/>
      <c r="I25" s="18"/>
      <c r="J25" s="18"/>
      <c r="K25" s="18"/>
    </row>
    <row r="26" spans="1:11" ht="18" customHeight="1">
      <c r="A26" s="51" t="s">
        <v>73</v>
      </c>
      <c r="B26" s="39">
        <v>2742.2</v>
      </c>
      <c r="C26" s="39">
        <v>2780.7</v>
      </c>
      <c r="D26" s="38">
        <f t="shared" si="1"/>
        <v>-38.5</v>
      </c>
      <c r="E26" s="55"/>
      <c r="I26" s="18"/>
      <c r="J26" s="18"/>
      <c r="K26" s="18"/>
    </row>
    <row r="27" spans="1:11" ht="18" customHeight="1">
      <c r="A27" s="30" t="s">
        <v>74</v>
      </c>
      <c r="B27" s="37">
        <v>5.9</v>
      </c>
      <c r="C27" s="37">
        <v>5.6</v>
      </c>
      <c r="D27" s="38">
        <f t="shared" si="1"/>
        <v>0.30000000000000071</v>
      </c>
      <c r="E27" s="55"/>
      <c r="I27" s="18"/>
      <c r="J27" s="18"/>
      <c r="K27" s="18"/>
    </row>
    <row r="28" spans="1:11" ht="18" customHeight="1">
      <c r="A28" s="51" t="s">
        <v>75</v>
      </c>
      <c r="B28" s="37">
        <v>0.4</v>
      </c>
      <c r="C28" s="37">
        <v>0.4</v>
      </c>
      <c r="D28" s="38">
        <f t="shared" si="1"/>
        <v>0</v>
      </c>
      <c r="E28" s="55"/>
      <c r="I28" s="18"/>
      <c r="J28" s="18"/>
      <c r="K28" s="18"/>
    </row>
    <row r="29" spans="1:11" ht="18" customHeight="1">
      <c r="A29" s="51" t="s">
        <v>76</v>
      </c>
      <c r="B29" s="37">
        <v>66.5</v>
      </c>
      <c r="C29" s="37">
        <v>65.400000000000006</v>
      </c>
      <c r="D29" s="38">
        <f t="shared" si="1"/>
        <v>1.0999999999999943</v>
      </c>
      <c r="E29" s="55"/>
      <c r="I29" s="18"/>
      <c r="J29" s="18"/>
      <c r="K29" s="18"/>
    </row>
    <row r="30" spans="1:11" ht="18" customHeight="1">
      <c r="A30" s="40" t="s">
        <v>52</v>
      </c>
      <c r="B30" s="41">
        <v>26</v>
      </c>
      <c r="C30" s="41">
        <v>28.7</v>
      </c>
      <c r="D30" s="41">
        <f t="shared" si="1"/>
        <v>-2.6999999999999993</v>
      </c>
      <c r="E30" s="55"/>
      <c r="I30" s="18"/>
      <c r="J30" s="18"/>
      <c r="K30" s="18"/>
    </row>
    <row r="31" spans="1:11" s="1" customFormat="1" ht="15" customHeight="1">
      <c r="A31" s="2" t="s">
        <v>0</v>
      </c>
      <c r="B31" s="3"/>
      <c r="C31" s="3"/>
      <c r="D31" s="3"/>
      <c r="E31" s="3"/>
    </row>
    <row r="32" spans="1:11" ht="14.1" customHeight="1">
      <c r="A32" s="18"/>
      <c r="B32" s="18"/>
      <c r="C32" s="18"/>
      <c r="I32" s="18"/>
      <c r="J32" s="18"/>
      <c r="K32" s="18"/>
    </row>
    <row r="33" spans="1:11" ht="14.1" customHeight="1">
      <c r="A33" s="18"/>
      <c r="B33" s="18"/>
      <c r="C33" s="18"/>
      <c r="I33" s="18"/>
      <c r="J33" s="18"/>
      <c r="K33" s="18"/>
    </row>
    <row r="34" spans="1:11" ht="14.1" customHeight="1">
      <c r="A34" s="18"/>
      <c r="B34" s="18"/>
      <c r="C34" s="18"/>
      <c r="I34" s="18"/>
      <c r="J34" s="18"/>
      <c r="K34" s="18"/>
    </row>
    <row r="35" spans="1:11" ht="14.1" customHeight="1">
      <c r="A35" s="18"/>
      <c r="B35" s="18"/>
      <c r="C35" s="18"/>
      <c r="I35" s="18"/>
      <c r="J35" s="18"/>
      <c r="K35" s="18"/>
    </row>
    <row r="36" spans="1:11" ht="14.1" customHeight="1">
      <c r="A36" s="18"/>
      <c r="B36" s="18"/>
      <c r="C36" s="18"/>
      <c r="I36" s="18"/>
      <c r="J36" s="18"/>
      <c r="K36" s="18"/>
    </row>
    <row r="37" spans="1:11" ht="14.1" customHeight="1">
      <c r="A37" s="18"/>
      <c r="B37" s="18"/>
      <c r="C37" s="18"/>
      <c r="I37" s="18"/>
      <c r="J37" s="18"/>
      <c r="K37" s="18"/>
    </row>
    <row r="38" spans="1:11" ht="14.1" customHeight="1">
      <c r="A38" s="18"/>
      <c r="B38" s="18"/>
      <c r="C38" s="18"/>
      <c r="I38" s="18"/>
      <c r="J38" s="18"/>
      <c r="K38" s="18"/>
    </row>
    <row r="39" spans="1:11" ht="14.1" customHeight="1">
      <c r="A39" s="18"/>
      <c r="B39" s="18"/>
      <c r="C39" s="18"/>
      <c r="I39" s="18"/>
      <c r="J39" s="18"/>
      <c r="K39" s="18"/>
    </row>
    <row r="40" spans="1:11" ht="14.1" customHeight="1">
      <c r="A40" s="18"/>
      <c r="B40" s="18"/>
      <c r="C40" s="18"/>
      <c r="I40" s="18"/>
      <c r="J40" s="18"/>
      <c r="K40" s="18"/>
    </row>
    <row r="41" spans="1:11" ht="14.1" customHeight="1">
      <c r="A41" s="18"/>
      <c r="B41" s="18"/>
      <c r="C41" s="18"/>
      <c r="I41" s="18"/>
      <c r="J41" s="18"/>
      <c r="K41" s="18"/>
    </row>
    <row r="42" spans="1:11" ht="14.1" customHeight="1">
      <c r="A42" s="18"/>
      <c r="B42" s="18"/>
      <c r="C42" s="18"/>
      <c r="I42" s="18"/>
      <c r="J42" s="18"/>
      <c r="K42" s="18"/>
    </row>
    <row r="43" spans="1:11" ht="14.1" customHeight="1">
      <c r="A43" s="18"/>
      <c r="B43" s="18"/>
      <c r="C43" s="18"/>
      <c r="I43" s="18"/>
      <c r="J43" s="18"/>
      <c r="K43" s="18"/>
    </row>
    <row r="44" spans="1:11" ht="14.1" customHeight="1">
      <c r="A44" s="18"/>
      <c r="B44" s="18"/>
      <c r="C44" s="18"/>
      <c r="I44" s="18"/>
      <c r="J44" s="18"/>
      <c r="K44" s="18"/>
    </row>
    <row r="45" spans="1:11" ht="14.1" customHeight="1">
      <c r="A45" s="18"/>
      <c r="B45" s="18"/>
      <c r="C45" s="18"/>
      <c r="I45" s="18"/>
      <c r="J45" s="18"/>
      <c r="K45" s="18"/>
    </row>
    <row r="46" spans="1:11" ht="14.1" customHeight="1">
      <c r="A46" s="18"/>
      <c r="B46" s="18"/>
      <c r="C46" s="18"/>
      <c r="I46" s="18"/>
      <c r="J46" s="18"/>
      <c r="K46" s="18"/>
    </row>
    <row r="47" spans="1:11" ht="14.1" customHeight="1">
      <c r="A47" s="18"/>
      <c r="B47" s="18"/>
      <c r="C47" s="18"/>
      <c r="I47" s="18"/>
      <c r="J47" s="18"/>
      <c r="K47" s="18"/>
    </row>
    <row r="48" spans="1:11" ht="14.1" customHeight="1">
      <c r="A48" s="18"/>
      <c r="B48" s="18"/>
      <c r="C48" s="18"/>
      <c r="I48" s="18"/>
      <c r="J48" s="18"/>
      <c r="K48" s="18"/>
    </row>
    <row r="49" spans="1:11" ht="14.1" customHeight="1">
      <c r="A49" s="18"/>
      <c r="B49" s="18"/>
      <c r="C49" s="18"/>
      <c r="I49" s="18"/>
      <c r="J49" s="18"/>
      <c r="K49" s="18"/>
    </row>
    <row r="50" spans="1:11" ht="14.1" customHeight="1">
      <c r="A50" s="18"/>
      <c r="B50" s="18"/>
      <c r="C50" s="18"/>
      <c r="I50" s="18"/>
      <c r="J50" s="18"/>
      <c r="K50" s="18"/>
    </row>
    <row r="51" spans="1:11" ht="14.1" customHeight="1">
      <c r="A51" s="18"/>
      <c r="B51" s="18"/>
      <c r="C51" s="18"/>
      <c r="I51" s="18"/>
      <c r="J51" s="18"/>
      <c r="K51" s="18"/>
    </row>
    <row r="52" spans="1:11" ht="14.1" customHeight="1">
      <c r="A52" s="18"/>
      <c r="B52" s="18"/>
      <c r="C52" s="18"/>
      <c r="I52" s="18"/>
      <c r="J52" s="18"/>
      <c r="K52" s="18"/>
    </row>
    <row r="53" spans="1:11" ht="14.1" customHeight="1">
      <c r="A53" s="18"/>
      <c r="B53" s="18"/>
      <c r="C53" s="18"/>
      <c r="I53" s="18"/>
      <c r="J53" s="18"/>
      <c r="K53" s="18"/>
    </row>
    <row r="54" spans="1:11">
      <c r="A54" s="18"/>
      <c r="B54" s="18"/>
      <c r="C54" s="18"/>
    </row>
    <row r="55" spans="1:11">
      <c r="A55" s="18"/>
      <c r="B55" s="18"/>
      <c r="C55" s="18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4.1 全體信用合作社資產負債表</vt:lpstr>
      <vt:lpstr>4.2 全體信用合作社綜合損益表</vt:lpstr>
      <vt:lpstr>'4.1 全體信用合作社資產負債表'!Print_Area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2025-05-28T01:44:47Z</cp:lastPrinted>
  <dcterms:created xsi:type="dcterms:W3CDTF">2022-06-14T06:26:01Z</dcterms:created>
  <dcterms:modified xsi:type="dcterms:W3CDTF">2025-05-28T01:44:58Z</dcterms:modified>
</cp:coreProperties>
</file>