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12年\4信用合作社\FINAL\"/>
    </mc:Choice>
  </mc:AlternateContent>
  <bookViews>
    <workbookView xWindow="0" yWindow="0" windowWidth="14415" windowHeight="11550"/>
  </bookViews>
  <sheets>
    <sheet name="4.1 全體信用合作社資產負債表" sheetId="1" r:id="rId1"/>
    <sheet name="4.2 全體信用合作社綜合損益表" sheetId="2" r:id="rId2"/>
  </sheets>
  <definedNames>
    <definedName name="_xlnm.Print_Area" localSheetId="0">'4.1 全體信用合作社資產負債表'!$A$1:$D$50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  <c r="D29" i="2"/>
  <c r="D28" i="2"/>
  <c r="D27" i="2"/>
  <c r="D26" i="2"/>
  <c r="D25" i="2"/>
  <c r="D24" i="2"/>
  <c r="D23" i="2"/>
  <c r="D20" i="2"/>
  <c r="D18" i="2"/>
  <c r="D17" i="2"/>
  <c r="D15" i="2"/>
  <c r="D14" i="2"/>
  <c r="D13" i="2"/>
  <c r="D12" i="2"/>
  <c r="D11" i="2"/>
  <c r="D10" i="2"/>
  <c r="D8" i="2"/>
  <c r="D7" i="2"/>
  <c r="C7" i="2"/>
  <c r="B7" i="2"/>
  <c r="C6" i="2"/>
  <c r="C16" i="2" s="1"/>
  <c r="C19" i="2" s="1"/>
  <c r="C21" i="2" s="1"/>
  <c r="B6" i="2"/>
  <c r="D6" i="2" s="1"/>
  <c r="D5" i="2"/>
  <c r="D4" i="2"/>
  <c r="C49" i="1"/>
  <c r="B49" i="1"/>
  <c r="D49" i="1" s="1"/>
  <c r="D48" i="1"/>
  <c r="C48" i="1"/>
  <c r="B48" i="1"/>
  <c r="D47" i="1"/>
  <c r="D46" i="1"/>
  <c r="D45" i="1"/>
  <c r="D44" i="1"/>
  <c r="D42" i="1"/>
  <c r="C42" i="1"/>
  <c r="B42" i="1"/>
  <c r="D41" i="1"/>
  <c r="D40" i="1"/>
  <c r="D39" i="1"/>
  <c r="D38" i="1"/>
  <c r="D37" i="1"/>
  <c r="D36" i="1"/>
  <c r="D35" i="1"/>
  <c r="D34" i="1"/>
  <c r="E33" i="1"/>
  <c r="D33" i="1"/>
  <c r="D32" i="1"/>
  <c r="D31" i="1"/>
  <c r="D30" i="1"/>
  <c r="D29" i="1"/>
  <c r="D28" i="1"/>
  <c r="D27" i="1"/>
  <c r="C25" i="1"/>
  <c r="B25" i="1"/>
  <c r="D25" i="1" s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B16" i="2" l="1"/>
  <c r="B19" i="2" l="1"/>
  <c r="D16" i="2"/>
  <c r="D19" i="2" l="1"/>
  <c r="B21" i="2"/>
  <c r="D21" i="2" s="1"/>
</calcChain>
</file>

<file path=xl/sharedStrings.xml><?xml version="1.0" encoding="utf-8"?>
<sst xmlns="http://schemas.openxmlformats.org/spreadsheetml/2006/main" count="90" uniqueCount="85">
  <si>
    <r>
      <t xml:space="preserve">4.1 </t>
    </r>
    <r>
      <rPr>
        <sz val="20"/>
        <rFont val="標楷體"/>
        <family val="4"/>
        <charset val="136"/>
      </rPr>
      <t>全體信用合作社資產負債表</t>
    </r>
    <phoneticPr fontId="4" type="noConversion"/>
  </si>
  <si>
    <r>
      <rPr>
        <sz val="10"/>
        <rFont val="標楷體"/>
        <family val="4"/>
        <charset val="136"/>
      </rPr>
      <t>單位：新臺幣百萬元</t>
    </r>
  </si>
  <si>
    <r>
      <rPr>
        <sz val="12"/>
        <rFont val="標楷體"/>
        <family val="4"/>
        <charset val="136"/>
      </rPr>
      <t>項</t>
    </r>
    <r>
      <rPr>
        <sz val="12"/>
        <rFont val="標楷體"/>
        <family val="4"/>
        <charset val="136"/>
      </rPr>
      <t>目</t>
    </r>
    <phoneticPr fontId="4" type="noConversion"/>
  </si>
  <si>
    <r>
      <t>112</t>
    </r>
    <r>
      <rPr>
        <sz val="12"/>
        <rFont val="標楷體"/>
        <family val="4"/>
        <charset val="136"/>
      </rPr>
      <t>年底</t>
    </r>
    <phoneticPr fontId="4" type="noConversion"/>
  </si>
  <si>
    <r>
      <t>111</t>
    </r>
    <r>
      <rPr>
        <sz val="12"/>
        <rFont val="標楷體"/>
        <family val="4"/>
        <charset val="136"/>
      </rPr>
      <t>年底</t>
    </r>
    <phoneticPr fontId="4" type="noConversion"/>
  </si>
  <si>
    <t xml:space="preserve"> 增減金額</t>
  </si>
  <si>
    <t>資產</t>
    <phoneticPr fontId="4" type="noConversion"/>
  </si>
  <si>
    <t xml:space="preserve">          </t>
  </si>
  <si>
    <t xml:space="preserve">        </t>
  </si>
  <si>
    <r>
      <t xml:space="preserve">    </t>
    </r>
    <r>
      <rPr>
        <sz val="12"/>
        <rFont val="標楷體"/>
        <family val="4"/>
        <charset val="136"/>
      </rPr>
      <t>現金及約當現金</t>
    </r>
    <phoneticPr fontId="4" type="noConversion"/>
  </si>
  <si>
    <t xml:space="preserve">  存放央行及拆借銀行同業</t>
    <phoneticPr fontId="4" type="noConversion"/>
  </si>
  <si>
    <r>
      <t xml:space="preserve">    </t>
    </r>
    <r>
      <rPr>
        <sz val="12"/>
        <rFont val="標楷體"/>
        <family val="4"/>
        <charset val="136"/>
      </rPr>
      <t>透過損益按公允價值衡量之金融資產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</si>
  <si>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附賣回票債券投資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</si>
  <si>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應收款項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4" type="noConversion"/>
  </si>
  <si>
    <t xml:space="preserve">  本期所得稅資產</t>
    <phoneticPr fontId="4" type="noConversion"/>
  </si>
  <si>
    <r>
      <t xml:space="preserve">    </t>
    </r>
    <r>
      <rPr>
        <sz val="12"/>
        <rFont val="標楷體"/>
        <family val="4"/>
        <charset val="136"/>
      </rPr>
      <t>貼現及放款</t>
    </r>
    <phoneticPr fontId="4" type="noConversion"/>
  </si>
  <si>
    <r>
      <t xml:space="preserve">        1.</t>
    </r>
    <r>
      <rPr>
        <sz val="12"/>
        <rFont val="標楷體"/>
        <family val="4"/>
        <charset val="136"/>
      </rPr>
      <t>短期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擔保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放款</t>
    </r>
    <phoneticPr fontId="4" type="noConversion"/>
  </si>
  <si>
    <r>
      <t xml:space="preserve">        2.</t>
    </r>
    <r>
      <rPr>
        <sz val="12"/>
        <rFont val="標楷體"/>
        <family val="4"/>
        <charset val="136"/>
      </rPr>
      <t>中期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擔保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放款</t>
    </r>
    <phoneticPr fontId="4" type="noConversion"/>
  </si>
  <si>
    <r>
      <t xml:space="preserve">        3.</t>
    </r>
    <r>
      <rPr>
        <sz val="12"/>
        <rFont val="標楷體"/>
        <family val="4"/>
        <charset val="136"/>
      </rPr>
      <t>長期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擔保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放款</t>
    </r>
    <phoneticPr fontId="4" type="noConversion"/>
  </si>
  <si>
    <r>
      <t xml:space="preserve">        4.</t>
    </r>
    <r>
      <rPr>
        <sz val="12"/>
        <rFont val="標楷體"/>
        <family val="4"/>
        <charset val="136"/>
      </rPr>
      <t>放款轉列之催收款項</t>
    </r>
    <phoneticPr fontId="4" type="noConversion"/>
  </si>
  <si>
    <r>
      <rPr>
        <sz val="12"/>
        <rFont val="標楷體"/>
        <family val="4"/>
        <charset val="136"/>
      </rPr>
      <t>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減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：備抵呆帳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</si>
  <si>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加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減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：貼現及放款評價調整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</si>
  <si>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備供出售金融資產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</si>
  <si>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持有至到期日之金融資產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</si>
  <si>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其他金融資產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</si>
  <si>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不動產及設備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</si>
  <si>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投資性不動產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4" type="noConversion"/>
  </si>
  <si>
    <t>　遞延所得稅資產</t>
    <phoneticPr fontId="4" type="noConversion"/>
  </si>
  <si>
    <t>　其他資產</t>
    <phoneticPr fontId="4" type="noConversion"/>
  </si>
  <si>
    <t>資產總計</t>
    <phoneticPr fontId="4" type="noConversion"/>
  </si>
  <si>
    <t>負債</t>
    <phoneticPr fontId="4" type="noConversion"/>
  </si>
  <si>
    <t>　同業存款</t>
    <phoneticPr fontId="4" type="noConversion"/>
  </si>
  <si>
    <t>　央行及同業融資</t>
    <phoneticPr fontId="4" type="noConversion"/>
  </si>
  <si>
    <t>　透過損益按公允價值衡量之金融負債</t>
    <phoneticPr fontId="4" type="noConversion"/>
  </si>
  <si>
    <t>　附買回票債券負債</t>
    <phoneticPr fontId="4" type="noConversion"/>
  </si>
  <si>
    <r>
      <rPr>
        <sz val="12"/>
        <rFont val="標楷體"/>
        <family val="4"/>
        <charset val="136"/>
      </rPr>
      <t>　應付款項</t>
    </r>
    <r>
      <rPr>
        <sz val="10"/>
        <rFont val="Times New Roman"/>
        <family val="1"/>
      </rPr>
      <t/>
    </r>
    <phoneticPr fontId="4" type="noConversion"/>
  </si>
  <si>
    <t xml:space="preserve">  本期所得稅負債</t>
    <phoneticPr fontId="4" type="noConversion"/>
  </si>
  <si>
    <r>
      <t xml:space="preserve">    </t>
    </r>
    <r>
      <rPr>
        <sz val="12"/>
        <rFont val="標楷體"/>
        <family val="4"/>
        <charset val="136"/>
      </rPr>
      <t>存款</t>
    </r>
    <phoneticPr fontId="4" type="noConversion"/>
  </si>
  <si>
    <t>　　活期存款</t>
    <phoneticPr fontId="4" type="noConversion"/>
  </si>
  <si>
    <t>　　定期存款</t>
    <phoneticPr fontId="4" type="noConversion"/>
  </si>
  <si>
    <t>　　活期儲蓄存款</t>
    <phoneticPr fontId="4" type="noConversion"/>
  </si>
  <si>
    <t>　　定期儲蓄存款</t>
    <phoneticPr fontId="4" type="noConversion"/>
  </si>
  <si>
    <t>　其他金融負債</t>
    <phoneticPr fontId="4" type="noConversion"/>
  </si>
  <si>
    <t>　負債準備</t>
    <phoneticPr fontId="4" type="noConversion"/>
  </si>
  <si>
    <t>　遞延所得稅負債</t>
    <phoneticPr fontId="4" type="noConversion"/>
  </si>
  <si>
    <t>　其他負債</t>
    <phoneticPr fontId="4" type="noConversion"/>
  </si>
  <si>
    <t>負債總計</t>
    <phoneticPr fontId="4" type="noConversion"/>
  </si>
  <si>
    <t>權益</t>
    <phoneticPr fontId="4" type="noConversion"/>
  </si>
  <si>
    <t>　股金</t>
    <phoneticPr fontId="4" type="noConversion"/>
  </si>
  <si>
    <t>　資本公積</t>
    <phoneticPr fontId="4" type="noConversion"/>
  </si>
  <si>
    <t>　保留盈餘</t>
    <phoneticPr fontId="4" type="noConversion"/>
  </si>
  <si>
    <t>　其他權益</t>
    <phoneticPr fontId="4" type="noConversion"/>
  </si>
  <si>
    <t>權益總計</t>
    <phoneticPr fontId="4" type="noConversion"/>
  </si>
  <si>
    <t>負債及權益總計</t>
    <phoneticPr fontId="4" type="noConversion"/>
  </si>
  <si>
    <r>
      <rPr>
        <sz val="10"/>
        <rFont val="標楷體"/>
        <family val="4"/>
        <charset val="136"/>
      </rPr>
      <t>註：本表係依據中央存款保險股份有限公司提供之資料彙編。</t>
    </r>
    <phoneticPr fontId="4" type="noConversion"/>
  </si>
  <si>
    <r>
      <t xml:space="preserve">4.2 </t>
    </r>
    <r>
      <rPr>
        <sz val="20"/>
        <rFont val="標楷體"/>
        <family val="4"/>
        <charset val="136"/>
      </rPr>
      <t>全體信用合作社綜合損益表</t>
    </r>
    <phoneticPr fontId="4" type="noConversion"/>
  </si>
  <si>
    <t>項目</t>
    <phoneticPr fontId="4" type="noConversion"/>
  </si>
  <si>
    <r>
      <t>112</t>
    </r>
    <r>
      <rPr>
        <sz val="12"/>
        <rFont val="標楷體"/>
        <family val="4"/>
        <charset val="136"/>
      </rPr>
      <t>年</t>
    </r>
    <phoneticPr fontId="4" type="noConversion"/>
  </si>
  <si>
    <r>
      <t>111</t>
    </r>
    <r>
      <rPr>
        <sz val="12"/>
        <rFont val="標楷體"/>
        <family val="4"/>
        <charset val="136"/>
      </rPr>
      <t>年</t>
    </r>
    <phoneticPr fontId="4" type="noConversion"/>
  </si>
  <si>
    <t>利息收入</t>
    <phoneticPr fontId="4" type="noConversion"/>
  </si>
  <si>
    <r>
      <rPr>
        <sz val="12"/>
        <rFont val="標楷體"/>
        <family val="4"/>
        <charset val="136"/>
      </rPr>
      <t>利息支出</t>
    </r>
    <phoneticPr fontId="4" type="noConversion"/>
  </si>
  <si>
    <t>利息淨收益</t>
    <phoneticPr fontId="4" type="noConversion"/>
  </si>
  <si>
    <r>
      <rPr>
        <sz val="12"/>
        <rFont val="標楷體"/>
        <family val="4"/>
        <charset val="136"/>
      </rPr>
      <t>利息以外淨收益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</si>
  <si>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手續費淨收益</t>
    </r>
    <phoneticPr fontId="4" type="noConversion"/>
  </si>
  <si>
    <r>
      <t xml:space="preserve">        </t>
    </r>
    <r>
      <rPr>
        <sz val="12"/>
        <rFont val="標楷體"/>
        <family val="4"/>
        <charset val="136"/>
      </rPr>
      <t>及負債損益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</si>
  <si>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備供出售金融資產之已實現損益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</si>
  <si>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持有至到期日金融資產之已實現損益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</si>
  <si>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兌換損益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</si>
  <si>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資產減損迴轉利益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減損損失</t>
    </r>
    <r>
      <rPr>
        <sz val="12"/>
        <rFont val="Times New Roman"/>
        <family val="1"/>
      </rPr>
      <t>)</t>
    </r>
    <phoneticPr fontId="4" type="noConversion"/>
  </si>
  <si>
    <r>
      <t xml:space="preserve">    </t>
    </r>
    <r>
      <rPr>
        <sz val="12"/>
        <rFont val="標楷體"/>
        <family val="4"/>
        <charset val="136"/>
      </rPr>
      <t>其他利息以外淨損益</t>
    </r>
    <phoneticPr fontId="4" type="noConversion"/>
  </si>
  <si>
    <r>
      <rPr>
        <sz val="12"/>
        <rFont val="標楷體"/>
        <family val="4"/>
        <charset val="136"/>
      </rPr>
      <t>淨收益</t>
    </r>
    <phoneticPr fontId="4" type="noConversion"/>
  </si>
  <si>
    <t>呆帳費用及保證責任準備提存</t>
    <phoneticPr fontId="4" type="noConversion"/>
  </si>
  <si>
    <r>
      <rPr>
        <sz val="12"/>
        <rFont val="標楷體"/>
        <family val="4"/>
        <charset val="136"/>
      </rPr>
      <t>營業費用</t>
    </r>
    <phoneticPr fontId="4" type="noConversion"/>
  </si>
  <si>
    <r>
      <t>稅前淨利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損</t>
    </r>
    <r>
      <rPr>
        <sz val="12"/>
        <rFont val="Times New Roman"/>
        <family val="1"/>
      </rPr>
      <t>)</t>
    </r>
    <phoneticPr fontId="4" type="noConversion"/>
  </si>
  <si>
    <r>
      <rPr>
        <sz val="12"/>
        <rFont val="標楷體"/>
        <family val="4"/>
        <charset val="136"/>
      </rPr>
      <t>本期其他綜合損益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稅前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</si>
  <si>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本期綜合損益總額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稅前</t>
    </r>
    <r>
      <rPr>
        <sz val="12"/>
        <rFont val="Times New Roman"/>
        <family val="1"/>
      </rPr>
      <t>)</t>
    </r>
  </si>
  <si>
    <t>主要營運比率：</t>
    <phoneticPr fontId="4" type="noConversion"/>
  </si>
  <si>
    <r>
      <t xml:space="preserve">  1.</t>
    </r>
    <r>
      <rPr>
        <sz val="12"/>
        <rFont val="標楷體"/>
        <family val="4"/>
        <charset val="136"/>
      </rPr>
      <t>自有資本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風險性資產</t>
    </r>
    <r>
      <rPr>
        <sz val="12"/>
        <rFont val="Times New Roman"/>
        <family val="1"/>
      </rPr>
      <t>(%)</t>
    </r>
    <phoneticPr fontId="4" type="noConversion"/>
  </si>
  <si>
    <r>
      <t xml:space="preserve">  2.</t>
    </r>
    <r>
      <rPr>
        <sz val="12"/>
        <rFont val="標楷體"/>
        <family val="4"/>
        <charset val="136"/>
      </rPr>
      <t>負債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權益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倍</t>
    </r>
    <r>
      <rPr>
        <sz val="12"/>
        <rFont val="Times New Roman"/>
        <family val="1"/>
      </rPr>
      <t>)</t>
    </r>
    <phoneticPr fontId="4" type="noConversion"/>
  </si>
  <si>
    <r>
      <t xml:space="preserve">  3.</t>
    </r>
    <r>
      <rPr>
        <sz val="12"/>
        <rFont val="標楷體"/>
        <family val="4"/>
        <charset val="136"/>
      </rPr>
      <t>逾期放款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放款</t>
    </r>
    <r>
      <rPr>
        <sz val="12"/>
        <rFont val="Times New Roman"/>
        <family val="1"/>
      </rPr>
      <t>(%)</t>
    </r>
    <phoneticPr fontId="4" type="noConversion"/>
  </si>
  <si>
    <r>
      <t xml:space="preserve">  4.</t>
    </r>
    <r>
      <rPr>
        <sz val="12"/>
        <rFont val="標楷體"/>
        <family val="4"/>
        <charset val="136"/>
      </rPr>
      <t>備抵呆帳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逾期放款</t>
    </r>
    <r>
      <rPr>
        <sz val="12"/>
        <rFont val="Times New Roman"/>
        <family val="1"/>
      </rPr>
      <t>(%)</t>
    </r>
    <phoneticPr fontId="4" type="noConversion"/>
  </si>
  <si>
    <r>
      <t xml:space="preserve">  5.</t>
    </r>
    <r>
      <rPr>
        <sz val="12"/>
        <rFont val="標楷體"/>
        <family val="4"/>
        <charset val="136"/>
      </rPr>
      <t>稅前損益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平均權益</t>
    </r>
    <r>
      <rPr>
        <sz val="12"/>
        <rFont val="Times New Roman"/>
        <family val="1"/>
      </rPr>
      <t>(%)</t>
    </r>
    <phoneticPr fontId="4" type="noConversion"/>
  </si>
  <si>
    <r>
      <t xml:space="preserve">  6.</t>
    </r>
    <r>
      <rPr>
        <sz val="12"/>
        <rFont val="標楷體"/>
        <family val="4"/>
        <charset val="136"/>
      </rPr>
      <t>稅前損益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平均資產</t>
    </r>
    <r>
      <rPr>
        <sz val="12"/>
        <rFont val="Times New Roman"/>
        <family val="1"/>
      </rPr>
      <t>(%)</t>
    </r>
    <phoneticPr fontId="4" type="noConversion"/>
  </si>
  <si>
    <r>
      <t xml:space="preserve">  7.</t>
    </r>
    <r>
      <rPr>
        <sz val="12"/>
        <rFont val="標楷體"/>
        <family val="4"/>
        <charset val="136"/>
      </rPr>
      <t>存放比率</t>
    </r>
    <r>
      <rPr>
        <sz val="12"/>
        <rFont val="Times New Roman"/>
        <family val="1"/>
      </rPr>
      <t>(%) (1-12</t>
    </r>
    <r>
      <rPr>
        <sz val="12"/>
        <rFont val="標楷體"/>
        <family val="4"/>
        <charset val="136"/>
      </rPr>
      <t>月平均</t>
    </r>
    <r>
      <rPr>
        <sz val="12"/>
        <rFont val="Times New Roman"/>
        <family val="1"/>
      </rPr>
      <t>)</t>
    </r>
    <phoneticPr fontId="4" type="noConversion"/>
  </si>
  <si>
    <r>
      <t xml:space="preserve">  8.</t>
    </r>
    <r>
      <rPr>
        <sz val="12"/>
        <rFont val="標楷體"/>
        <family val="4"/>
        <charset val="136"/>
      </rPr>
      <t>流動準備比率</t>
    </r>
    <r>
      <rPr>
        <sz val="12"/>
        <rFont val="Times New Roman"/>
        <family val="1"/>
      </rPr>
      <t>(%) (12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</si>
</sst>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[DBNum1][$-404]e&quot;年&quot;;@"/>
    <numFmt numFmtId="177" formatCode="#,##0_ "/>
    <numFmt numFmtId="178" formatCode="_-#,##0;\-#,##0;_-\ &quot;-&quot;;_-@_-"/>
    <numFmt numFmtId="179" formatCode="_-#,##0.0;\-#,##0.0;_-\ &quot;-&quot;;_-@_-"/>
    <numFmt numFmtId="180" formatCode="0.0"/>
    <numFmt numFmtId="181" formatCode="#,##0.0"/>
    <numFmt numFmtId="182" formatCode="0.0000000000000000_ "/>
    <numFmt numFmtId="183" formatCode="0.00_ "/>
  </numFmts>
  <fonts count="15">
    <font>
      <sz val="12"/>
      <color theme="1"/>
      <name val="新細明體"/>
      <family val="2"/>
      <charset val="136"/>
      <scheme val="minor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Times New Roman"/>
      <family val="1"/>
    </font>
    <font>
      <sz val="10"/>
      <name val="Times New Roman"/>
      <family val="1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name val="新細明體"/>
      <family val="1"/>
      <charset val="136"/>
    </font>
    <font>
      <sz val="11"/>
      <name val="Times New Roman"/>
      <family val="1"/>
    </font>
    <font>
      <sz val="9"/>
      <name val="標楷體"/>
      <family val="4"/>
      <charset val="13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177" fontId="9" fillId="0" borderId="2" xfId="0" applyNumberFormat="1" applyFont="1" applyBorder="1">
      <alignment vertical="center"/>
    </xf>
    <xf numFmtId="177" fontId="5" fillId="0" borderId="2" xfId="0" applyNumberFormat="1" applyFont="1" applyBorder="1">
      <alignment vertical="center"/>
    </xf>
    <xf numFmtId="0" fontId="5" fillId="0" borderId="3" xfId="0" applyFont="1" applyBorder="1">
      <alignment vertical="center"/>
    </xf>
    <xf numFmtId="178" fontId="10" fillId="0" borderId="3" xfId="0" quotePrefix="1" applyNumberFormat="1" applyFont="1" applyBorder="1" applyAlignment="1">
      <alignment horizontal="right" vertical="center"/>
    </xf>
    <xf numFmtId="178" fontId="5" fillId="0" borderId="3" xfId="0" quotePrefix="1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8" fillId="0" borderId="3" xfId="0" applyFont="1" applyFill="1" applyBorder="1">
      <alignment vertical="center"/>
    </xf>
    <xf numFmtId="0" fontId="5" fillId="0" borderId="3" xfId="0" applyFont="1" applyFill="1" applyBorder="1">
      <alignment vertical="center"/>
    </xf>
    <xf numFmtId="178" fontId="5" fillId="0" borderId="0" xfId="0" applyNumberFormat="1" applyFont="1">
      <alignment vertical="center"/>
    </xf>
    <xf numFmtId="179" fontId="5" fillId="0" borderId="3" xfId="0" applyNumberFormat="1" applyFont="1" applyBorder="1">
      <alignment vertical="center"/>
    </xf>
    <xf numFmtId="0" fontId="8" fillId="0" borderId="4" xfId="0" applyFont="1" applyBorder="1">
      <alignment vertical="center"/>
    </xf>
    <xf numFmtId="0" fontId="8" fillId="0" borderId="1" xfId="0" applyFont="1" applyBorder="1">
      <alignment vertical="center"/>
    </xf>
    <xf numFmtId="178" fontId="10" fillId="0" borderId="1" xfId="0" quotePrefix="1" applyNumberFormat="1" applyFont="1" applyBorder="1" applyAlignment="1">
      <alignment horizontal="right" vertical="center"/>
    </xf>
    <xf numFmtId="178" fontId="5" fillId="0" borderId="1" xfId="0" quotePrefix="1" applyNumberFormat="1" applyFont="1" applyBorder="1" applyAlignment="1">
      <alignment horizontal="right" vertical="center"/>
    </xf>
    <xf numFmtId="178" fontId="5" fillId="0" borderId="2" xfId="0" quotePrefix="1" applyNumberFormat="1" applyFon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5" fillId="0" borderId="3" xfId="0" quotePrefix="1" applyNumberFormat="1" applyFont="1" applyFill="1" applyBorder="1" applyAlignment="1">
      <alignment horizontal="right" vertical="center"/>
    </xf>
    <xf numFmtId="0" fontId="8" fillId="0" borderId="3" xfId="1" applyFont="1" applyBorder="1" applyAlignment="1">
      <alignment vertical="center"/>
    </xf>
    <xf numFmtId="0" fontId="12" fillId="0" borderId="0" xfId="0" applyFont="1">
      <alignment vertical="center"/>
    </xf>
    <xf numFmtId="180" fontId="6" fillId="0" borderId="0" xfId="0" applyNumberFormat="1" applyFont="1">
      <alignment vertical="center"/>
    </xf>
    <xf numFmtId="0" fontId="6" fillId="0" borderId="5" xfId="0" applyFont="1" applyBorder="1" applyAlignment="1">
      <alignment horizontal="right"/>
    </xf>
    <xf numFmtId="0" fontId="13" fillId="0" borderId="0" xfId="0" applyFont="1">
      <alignment vertical="center"/>
    </xf>
    <xf numFmtId="0" fontId="8" fillId="0" borderId="2" xfId="0" applyFont="1" applyBorder="1" applyAlignment="1">
      <alignment vertical="center"/>
    </xf>
    <xf numFmtId="3" fontId="5" fillId="0" borderId="2" xfId="0" applyNumberFormat="1" applyFont="1" applyBorder="1">
      <alignment vertical="center"/>
    </xf>
    <xf numFmtId="3" fontId="5" fillId="0" borderId="2" xfId="0" quotePrefix="1" applyNumberFormat="1" applyFont="1" applyBorder="1" applyAlignment="1">
      <alignment horizontal="right" vertical="center"/>
    </xf>
    <xf numFmtId="180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5" fillId="0" borderId="3" xfId="0" applyFont="1" applyBorder="1" applyAlignment="1">
      <alignment vertical="center"/>
    </xf>
    <xf numFmtId="3" fontId="5" fillId="0" borderId="3" xfId="0" quotePrefix="1" applyNumberFormat="1" applyFont="1" applyBorder="1" applyAlignment="1">
      <alignment horizontal="right" vertical="center"/>
    </xf>
    <xf numFmtId="3" fontId="5" fillId="0" borderId="4" xfId="0" quotePrefix="1" applyNumberFormat="1" applyFont="1" applyBorder="1" applyAlignment="1">
      <alignment horizontal="right" vertical="center"/>
    </xf>
    <xf numFmtId="3" fontId="5" fillId="0" borderId="1" xfId="0" quotePrefix="1" applyNumberFormat="1" applyFont="1" applyBorder="1" applyAlignment="1">
      <alignment horizontal="right" vertical="center"/>
    </xf>
    <xf numFmtId="0" fontId="5" fillId="0" borderId="2" xfId="0" applyFont="1" applyBorder="1">
      <alignment vertical="center"/>
    </xf>
    <xf numFmtId="3" fontId="5" fillId="0" borderId="6" xfId="0" quotePrefix="1" applyNumberFormat="1" applyFont="1" applyBorder="1" applyAlignment="1">
      <alignment horizontal="right" vertical="center"/>
    </xf>
    <xf numFmtId="178" fontId="14" fillId="0" borderId="3" xfId="1" quotePrefix="1" applyNumberFormat="1" applyFont="1" applyBorder="1" applyAlignment="1">
      <alignment horizontal="right" vertical="center"/>
    </xf>
    <xf numFmtId="178" fontId="14" fillId="0" borderId="3" xfId="2" quotePrefix="1" applyNumberFormat="1" applyFont="1" applyBorder="1" applyAlignment="1">
      <alignment horizontal="right" vertical="center"/>
    </xf>
    <xf numFmtId="0" fontId="5" fillId="0" borderId="4" xfId="0" applyFont="1" applyBorder="1">
      <alignment vertical="center"/>
    </xf>
    <xf numFmtId="0" fontId="8" fillId="0" borderId="7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80" fontId="5" fillId="0" borderId="3" xfId="0" quotePrefix="1" applyNumberFormat="1" applyFont="1" applyBorder="1" applyAlignment="1">
      <alignment horizontal="right" vertical="center"/>
    </xf>
    <xf numFmtId="181" fontId="5" fillId="0" borderId="6" xfId="0" quotePrefix="1" applyNumberFormat="1" applyFont="1" applyBorder="1" applyAlignment="1">
      <alignment horizontal="right" vertical="center"/>
    </xf>
    <xf numFmtId="182" fontId="0" fillId="0" borderId="0" xfId="0" applyNumberFormat="1">
      <alignment vertical="center"/>
    </xf>
    <xf numFmtId="183" fontId="0" fillId="0" borderId="0" xfId="0" applyNumberFormat="1">
      <alignment vertical="center"/>
    </xf>
    <xf numFmtId="0" fontId="5" fillId="0" borderId="3" xfId="1" applyFont="1" applyBorder="1" applyAlignment="1"/>
    <xf numFmtId="181" fontId="5" fillId="0" borderId="3" xfId="0" quotePrefix="1" applyNumberFormat="1" applyFont="1" applyBorder="1" applyAlignment="1">
      <alignment horizontal="right" vertical="center"/>
    </xf>
    <xf numFmtId="0" fontId="5" fillId="0" borderId="4" xfId="1" applyFont="1" applyBorder="1" applyAlignment="1"/>
    <xf numFmtId="181" fontId="5" fillId="0" borderId="4" xfId="0" quotePrefix="1" applyNumberFormat="1" applyFont="1" applyBorder="1" applyAlignment="1">
      <alignment horizontal="right" vertical="center"/>
    </xf>
    <xf numFmtId="0" fontId="0" fillId="0" borderId="0" xfId="0" applyFont="1">
      <alignment vertical="center"/>
    </xf>
  </cellXfs>
  <cellStyles count="3">
    <cellStyle name="一般" xfId="0" builtinId="0"/>
    <cellStyle name="一般 2" xfId="1"/>
    <cellStyle name="一般_統計表9812IT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view="pageBreakPreview" zoomScaleNormal="100" zoomScaleSheetLayoutView="100" workbookViewId="0">
      <selection sqref="A1:D1"/>
    </sheetView>
  </sheetViews>
  <sheetFormatPr defaultColWidth="9" defaultRowHeight="15.75"/>
  <cols>
    <col min="1" max="1" width="40.625" style="3" customWidth="1"/>
    <col min="2" max="4" width="18.625" style="3" customWidth="1"/>
    <col min="5" max="16384" width="9" style="3"/>
  </cols>
  <sheetData>
    <row r="1" spans="1:5" ht="36" customHeight="1">
      <c r="A1" s="1" t="s">
        <v>0</v>
      </c>
      <c r="B1" s="2"/>
      <c r="C1" s="2"/>
      <c r="D1" s="2"/>
    </row>
    <row r="2" spans="1:5" ht="20.100000000000001" customHeight="1">
      <c r="A2" s="4"/>
      <c r="B2" s="4"/>
      <c r="C2" s="4"/>
      <c r="D2" s="5" t="s">
        <v>1</v>
      </c>
    </row>
    <row r="3" spans="1:5" ht="18" customHeight="1">
      <c r="A3" s="6" t="s">
        <v>2</v>
      </c>
      <c r="B3" s="7" t="s">
        <v>3</v>
      </c>
      <c r="C3" s="7" t="s">
        <v>4</v>
      </c>
      <c r="D3" s="6" t="s">
        <v>5</v>
      </c>
    </row>
    <row r="4" spans="1:5" ht="18" customHeight="1">
      <c r="A4" s="8" t="s">
        <v>6</v>
      </c>
      <c r="B4" s="9" t="s">
        <v>7</v>
      </c>
      <c r="C4" s="9" t="s">
        <v>7</v>
      </c>
      <c r="D4" s="10" t="s">
        <v>8</v>
      </c>
    </row>
    <row r="5" spans="1:5" ht="18" customHeight="1">
      <c r="A5" s="11" t="s">
        <v>9</v>
      </c>
      <c r="B5" s="12">
        <v>239026</v>
      </c>
      <c r="C5" s="12">
        <v>231831</v>
      </c>
      <c r="D5" s="13">
        <f t="shared" ref="D5:D25" si="0">+B5-C5</f>
        <v>7195</v>
      </c>
    </row>
    <row r="6" spans="1:5" ht="18" customHeight="1">
      <c r="A6" s="14" t="s">
        <v>10</v>
      </c>
      <c r="B6" s="12">
        <v>41345</v>
      </c>
      <c r="C6" s="12">
        <v>37858</v>
      </c>
      <c r="D6" s="13">
        <f t="shared" si="0"/>
        <v>3487</v>
      </c>
    </row>
    <row r="7" spans="1:5" ht="18" customHeight="1">
      <c r="A7" s="15" t="s">
        <v>11</v>
      </c>
      <c r="B7" s="12">
        <v>189</v>
      </c>
      <c r="C7" s="12">
        <v>295</v>
      </c>
      <c r="D7" s="13">
        <f t="shared" si="0"/>
        <v>-106</v>
      </c>
    </row>
    <row r="8" spans="1:5" ht="18" customHeight="1">
      <c r="A8" s="11" t="s">
        <v>12</v>
      </c>
      <c r="B8" s="12">
        <v>6424</v>
      </c>
      <c r="C8" s="12">
        <v>7102</v>
      </c>
      <c r="D8" s="13">
        <f t="shared" si="0"/>
        <v>-678</v>
      </c>
    </row>
    <row r="9" spans="1:5" ht="18" customHeight="1">
      <c r="A9" s="11" t="s">
        <v>13</v>
      </c>
      <c r="B9" s="12">
        <v>1051</v>
      </c>
      <c r="C9" s="12">
        <v>879</v>
      </c>
      <c r="D9" s="13">
        <f t="shared" si="0"/>
        <v>172</v>
      </c>
    </row>
    <row r="10" spans="1:5" ht="18" customHeight="1">
      <c r="A10" s="16" t="s">
        <v>14</v>
      </c>
      <c r="B10" s="12">
        <v>386</v>
      </c>
      <c r="C10" s="12">
        <v>280</v>
      </c>
      <c r="D10" s="13">
        <f t="shared" si="0"/>
        <v>106</v>
      </c>
    </row>
    <row r="11" spans="1:5" ht="18" customHeight="1">
      <c r="A11" s="11" t="s">
        <v>15</v>
      </c>
      <c r="B11" s="12">
        <v>605802</v>
      </c>
      <c r="C11" s="12">
        <v>577782</v>
      </c>
      <c r="D11" s="13">
        <f t="shared" si="0"/>
        <v>28020</v>
      </c>
    </row>
    <row r="12" spans="1:5" ht="18" customHeight="1">
      <c r="A12" s="17" t="s">
        <v>16</v>
      </c>
      <c r="B12" s="12">
        <v>34668</v>
      </c>
      <c r="C12" s="12">
        <v>37250</v>
      </c>
      <c r="D12" s="13">
        <f t="shared" si="0"/>
        <v>-2582</v>
      </c>
      <c r="E12" s="18"/>
    </row>
    <row r="13" spans="1:5" ht="18" customHeight="1">
      <c r="A13" s="17" t="s">
        <v>17</v>
      </c>
      <c r="B13" s="12">
        <v>152900</v>
      </c>
      <c r="C13" s="12">
        <v>143660</v>
      </c>
      <c r="D13" s="13">
        <f t="shared" si="0"/>
        <v>9240</v>
      </c>
    </row>
    <row r="14" spans="1:5" ht="18" customHeight="1">
      <c r="A14" s="17" t="s">
        <v>18</v>
      </c>
      <c r="B14" s="12">
        <v>417862</v>
      </c>
      <c r="C14" s="12">
        <v>396615</v>
      </c>
      <c r="D14" s="13">
        <f t="shared" si="0"/>
        <v>21247</v>
      </c>
    </row>
    <row r="15" spans="1:5" ht="18" customHeight="1">
      <c r="A15" s="17" t="s">
        <v>19</v>
      </c>
      <c r="B15" s="12">
        <v>372</v>
      </c>
      <c r="C15" s="12">
        <v>257</v>
      </c>
      <c r="D15" s="13">
        <f t="shared" si="0"/>
        <v>115</v>
      </c>
    </row>
    <row r="16" spans="1:5" ht="18" customHeight="1">
      <c r="A16" s="11" t="s">
        <v>20</v>
      </c>
      <c r="B16" s="12">
        <v>-14003</v>
      </c>
      <c r="C16" s="12">
        <v>-12589</v>
      </c>
      <c r="D16" s="13">
        <f t="shared" si="0"/>
        <v>-1414</v>
      </c>
    </row>
    <row r="17" spans="1:4" ht="18" customHeight="1">
      <c r="A17" s="11" t="s">
        <v>21</v>
      </c>
      <c r="B17" s="19">
        <v>0</v>
      </c>
      <c r="C17" s="19">
        <v>0</v>
      </c>
      <c r="D17" s="13">
        <f t="shared" si="0"/>
        <v>0</v>
      </c>
    </row>
    <row r="18" spans="1:4" ht="18" customHeight="1">
      <c r="A18" s="11" t="s">
        <v>22</v>
      </c>
      <c r="B18" s="12">
        <v>10610</v>
      </c>
      <c r="C18" s="12">
        <v>9427</v>
      </c>
      <c r="D18" s="13">
        <f t="shared" si="0"/>
        <v>1183</v>
      </c>
    </row>
    <row r="19" spans="1:4" ht="18" customHeight="1">
      <c r="A19" s="11" t="s">
        <v>23</v>
      </c>
      <c r="B19" s="12">
        <v>7952</v>
      </c>
      <c r="C19" s="12">
        <v>9580</v>
      </c>
      <c r="D19" s="13">
        <f t="shared" si="0"/>
        <v>-1628</v>
      </c>
    </row>
    <row r="20" spans="1:4" ht="18" customHeight="1">
      <c r="A20" s="11" t="s">
        <v>24</v>
      </c>
      <c r="B20" s="12">
        <v>150</v>
      </c>
      <c r="C20" s="12">
        <v>148</v>
      </c>
      <c r="D20" s="13">
        <f t="shared" si="0"/>
        <v>2</v>
      </c>
    </row>
    <row r="21" spans="1:4" ht="18" customHeight="1">
      <c r="A21" s="11" t="s">
        <v>25</v>
      </c>
      <c r="B21" s="12">
        <v>11120</v>
      </c>
      <c r="C21" s="12">
        <v>10930</v>
      </c>
      <c r="D21" s="13">
        <f t="shared" si="0"/>
        <v>190</v>
      </c>
    </row>
    <row r="22" spans="1:4" ht="18" customHeight="1">
      <c r="A22" s="11" t="s">
        <v>26</v>
      </c>
      <c r="B22" s="12">
        <v>3934</v>
      </c>
      <c r="C22" s="12">
        <v>3948</v>
      </c>
      <c r="D22" s="13">
        <f t="shared" si="0"/>
        <v>-14</v>
      </c>
    </row>
    <row r="23" spans="1:4" ht="18" customHeight="1">
      <c r="A23" s="16" t="s">
        <v>27</v>
      </c>
      <c r="B23" s="12">
        <v>0</v>
      </c>
      <c r="C23" s="12">
        <v>0</v>
      </c>
      <c r="D23" s="13">
        <f t="shared" si="0"/>
        <v>0</v>
      </c>
    </row>
    <row r="24" spans="1:4" ht="18" customHeight="1">
      <c r="A24" s="20" t="s">
        <v>28</v>
      </c>
      <c r="B24" s="12">
        <v>16330</v>
      </c>
      <c r="C24" s="12">
        <v>16151</v>
      </c>
      <c r="D24" s="13">
        <f t="shared" si="0"/>
        <v>179</v>
      </c>
    </row>
    <row r="25" spans="1:4" ht="18" customHeight="1">
      <c r="A25" s="21" t="s">
        <v>29</v>
      </c>
      <c r="B25" s="22">
        <f>SUM(B4:B24)-B12-B13-B14-B15</f>
        <v>930316</v>
      </c>
      <c r="C25" s="22">
        <f>SUM(C4:C24)-C11</f>
        <v>893622</v>
      </c>
      <c r="D25" s="23">
        <f t="shared" si="0"/>
        <v>36694</v>
      </c>
    </row>
    <row r="26" spans="1:4" ht="18" customHeight="1">
      <c r="A26" s="8" t="s">
        <v>30</v>
      </c>
      <c r="B26" s="13"/>
      <c r="C26" s="13"/>
      <c r="D26" s="24"/>
    </row>
    <row r="27" spans="1:4" ht="18" customHeight="1">
      <c r="A27" s="25" t="s">
        <v>31</v>
      </c>
      <c r="B27" s="13">
        <v>14</v>
      </c>
      <c r="C27" s="13">
        <v>39</v>
      </c>
      <c r="D27" s="13">
        <f t="shared" ref="D27:D42" si="1">+B27-C27</f>
        <v>-25</v>
      </c>
    </row>
    <row r="28" spans="1:4" ht="18" customHeight="1">
      <c r="A28" s="25" t="s">
        <v>32</v>
      </c>
      <c r="B28" s="12">
        <v>0</v>
      </c>
      <c r="C28" s="12">
        <v>0</v>
      </c>
      <c r="D28" s="13">
        <f t="shared" si="1"/>
        <v>0</v>
      </c>
    </row>
    <row r="29" spans="1:4" ht="18" customHeight="1">
      <c r="A29" s="25" t="s">
        <v>33</v>
      </c>
      <c r="B29" s="19">
        <v>0</v>
      </c>
      <c r="C29" s="19">
        <v>0</v>
      </c>
      <c r="D29" s="13">
        <f t="shared" si="1"/>
        <v>0</v>
      </c>
    </row>
    <row r="30" spans="1:4" ht="18" customHeight="1">
      <c r="A30" s="25" t="s">
        <v>34</v>
      </c>
      <c r="B30" s="13">
        <v>0</v>
      </c>
      <c r="C30" s="13">
        <v>0</v>
      </c>
      <c r="D30" s="13">
        <f t="shared" si="1"/>
        <v>0</v>
      </c>
    </row>
    <row r="31" spans="1:4" ht="18" customHeight="1">
      <c r="A31" s="11" t="s">
        <v>35</v>
      </c>
      <c r="B31" s="13">
        <v>2732</v>
      </c>
      <c r="C31" s="13">
        <v>2308</v>
      </c>
      <c r="D31" s="13">
        <f t="shared" si="1"/>
        <v>424</v>
      </c>
    </row>
    <row r="32" spans="1:4" ht="18" customHeight="1">
      <c r="A32" s="16" t="s">
        <v>36</v>
      </c>
      <c r="B32" s="13">
        <v>0</v>
      </c>
      <c r="C32" s="13">
        <v>0</v>
      </c>
      <c r="D32" s="13">
        <f t="shared" si="1"/>
        <v>0</v>
      </c>
    </row>
    <row r="33" spans="1:5" ht="18" customHeight="1">
      <c r="A33" s="11" t="s">
        <v>37</v>
      </c>
      <c r="B33" s="13">
        <v>861677</v>
      </c>
      <c r="C33" s="13">
        <v>827721</v>
      </c>
      <c r="D33" s="13">
        <f t="shared" si="1"/>
        <v>33956</v>
      </c>
      <c r="E33" s="18">
        <f>+B33-B34-B35-B36-B37</f>
        <v>0</v>
      </c>
    </row>
    <row r="34" spans="1:5" ht="18" customHeight="1">
      <c r="A34" s="16" t="s">
        <v>38</v>
      </c>
      <c r="B34" s="13">
        <v>106508</v>
      </c>
      <c r="C34" s="13">
        <v>103395</v>
      </c>
      <c r="D34" s="13">
        <f t="shared" si="1"/>
        <v>3113</v>
      </c>
      <c r="E34" s="18"/>
    </row>
    <row r="35" spans="1:5" ht="18" customHeight="1">
      <c r="A35" s="16" t="s">
        <v>39</v>
      </c>
      <c r="B35" s="26">
        <v>72894</v>
      </c>
      <c r="C35" s="26">
        <v>68765</v>
      </c>
      <c r="D35" s="13">
        <f t="shared" si="1"/>
        <v>4129</v>
      </c>
    </row>
    <row r="36" spans="1:5" ht="18" customHeight="1">
      <c r="A36" s="16" t="s">
        <v>40</v>
      </c>
      <c r="B36" s="26">
        <v>275072</v>
      </c>
      <c r="C36" s="26">
        <v>274617</v>
      </c>
      <c r="D36" s="13">
        <f t="shared" si="1"/>
        <v>455</v>
      </c>
    </row>
    <row r="37" spans="1:5" ht="18" customHeight="1">
      <c r="A37" s="16" t="s">
        <v>41</v>
      </c>
      <c r="B37" s="26">
        <v>407203</v>
      </c>
      <c r="C37" s="26">
        <v>380944</v>
      </c>
      <c r="D37" s="13">
        <f t="shared" si="1"/>
        <v>26259</v>
      </c>
    </row>
    <row r="38" spans="1:5" ht="18" customHeight="1">
      <c r="A38" s="25" t="s">
        <v>42</v>
      </c>
      <c r="B38" s="13">
        <v>71</v>
      </c>
      <c r="C38" s="13">
        <v>538</v>
      </c>
      <c r="D38" s="13">
        <f t="shared" si="1"/>
        <v>-467</v>
      </c>
    </row>
    <row r="39" spans="1:5" ht="18" customHeight="1">
      <c r="A39" s="27" t="s">
        <v>43</v>
      </c>
      <c r="B39" s="13">
        <v>0</v>
      </c>
      <c r="C39" s="13">
        <v>0</v>
      </c>
      <c r="D39" s="13">
        <f t="shared" si="1"/>
        <v>0</v>
      </c>
    </row>
    <row r="40" spans="1:5" ht="18" customHeight="1">
      <c r="A40" s="16" t="s">
        <v>44</v>
      </c>
      <c r="B40" s="13">
        <v>0</v>
      </c>
      <c r="C40" s="13">
        <v>0</v>
      </c>
      <c r="D40" s="13">
        <f t="shared" si="1"/>
        <v>0</v>
      </c>
    </row>
    <row r="41" spans="1:5" ht="18" customHeight="1">
      <c r="A41" s="20" t="s">
        <v>45</v>
      </c>
      <c r="B41" s="13">
        <v>1622</v>
      </c>
      <c r="C41" s="13">
        <v>1775</v>
      </c>
      <c r="D41" s="13">
        <f t="shared" si="1"/>
        <v>-153</v>
      </c>
    </row>
    <row r="42" spans="1:5" ht="18" customHeight="1">
      <c r="A42" s="21" t="s">
        <v>46</v>
      </c>
      <c r="B42" s="23">
        <f>SUM(B27:B41)-B34-B35-B36-B37</f>
        <v>866116</v>
      </c>
      <c r="C42" s="23">
        <f>SUM(C27:C41)-C33</f>
        <v>832381</v>
      </c>
      <c r="D42" s="23">
        <f t="shared" si="1"/>
        <v>33735</v>
      </c>
    </row>
    <row r="43" spans="1:5" ht="18" customHeight="1">
      <c r="A43" s="8" t="s">
        <v>47</v>
      </c>
      <c r="B43" s="13"/>
      <c r="C43" s="13"/>
      <c r="D43" s="13"/>
    </row>
    <row r="44" spans="1:5" ht="18" customHeight="1">
      <c r="A44" s="25" t="s">
        <v>48</v>
      </c>
      <c r="B44" s="13">
        <v>16651</v>
      </c>
      <c r="C44" s="13">
        <v>16584</v>
      </c>
      <c r="D44" s="13">
        <f t="shared" ref="D44:D49" si="2">+B44-C44</f>
        <v>67</v>
      </c>
    </row>
    <row r="45" spans="1:5" ht="18" customHeight="1">
      <c r="A45" s="25" t="s">
        <v>49</v>
      </c>
      <c r="B45" s="13">
        <v>36149</v>
      </c>
      <c r="C45" s="13">
        <v>34529</v>
      </c>
      <c r="D45" s="13">
        <f t="shared" si="2"/>
        <v>1620</v>
      </c>
    </row>
    <row r="46" spans="1:5" ht="18" customHeight="1">
      <c r="A46" s="25" t="s">
        <v>50</v>
      </c>
      <c r="B46" s="13">
        <v>4072</v>
      </c>
      <c r="C46" s="13">
        <v>3571</v>
      </c>
      <c r="D46" s="13">
        <f t="shared" si="2"/>
        <v>501</v>
      </c>
    </row>
    <row r="47" spans="1:5" ht="18" customHeight="1">
      <c r="A47" s="20" t="s">
        <v>51</v>
      </c>
      <c r="B47" s="13">
        <v>7328</v>
      </c>
      <c r="C47" s="13">
        <v>6557</v>
      </c>
      <c r="D47" s="13">
        <f t="shared" si="2"/>
        <v>771</v>
      </c>
    </row>
    <row r="48" spans="1:5" ht="18" customHeight="1">
      <c r="A48" s="21" t="s">
        <v>52</v>
      </c>
      <c r="B48" s="23">
        <f>SUM(B44:B47)</f>
        <v>64200</v>
      </c>
      <c r="C48" s="23">
        <f>SUM(C44:C47)</f>
        <v>61241</v>
      </c>
      <c r="D48" s="23">
        <f t="shared" si="2"/>
        <v>2959</v>
      </c>
    </row>
    <row r="49" spans="1:5" ht="18" customHeight="1">
      <c r="A49" s="21" t="s">
        <v>53</v>
      </c>
      <c r="B49" s="23">
        <f>+B42+B48</f>
        <v>930316</v>
      </c>
      <c r="C49" s="23">
        <f>+C42+C48</f>
        <v>893622</v>
      </c>
      <c r="D49" s="23">
        <f t="shared" si="2"/>
        <v>36694</v>
      </c>
    </row>
    <row r="50" spans="1:5" ht="15" customHeight="1">
      <c r="A50" s="4" t="s">
        <v>54</v>
      </c>
      <c r="B50" s="28"/>
      <c r="C50" s="28"/>
      <c r="D50" s="28"/>
      <c r="E50" s="28"/>
    </row>
    <row r="51" spans="1:5" ht="18" customHeight="1">
      <c r="A51" s="4"/>
      <c r="B51" s="4"/>
      <c r="C51" s="4"/>
      <c r="D51" s="4"/>
    </row>
    <row r="52" spans="1:5" ht="18" customHeight="1">
      <c r="A52" s="4"/>
      <c r="B52" s="29"/>
      <c r="C52" s="29"/>
      <c r="D52" s="4"/>
    </row>
    <row r="53" spans="1:5" ht="18" customHeight="1">
      <c r="A53" s="4"/>
      <c r="B53" s="4"/>
      <c r="C53" s="4"/>
      <c r="D53" s="4"/>
    </row>
    <row r="54" spans="1:5" ht="18" customHeight="1">
      <c r="A54" s="4"/>
      <c r="B54" s="4"/>
      <c r="C54" s="4"/>
      <c r="D54" s="4"/>
    </row>
    <row r="55" spans="1:5" ht="18" customHeight="1">
      <c r="A55" s="4"/>
      <c r="B55" s="4"/>
      <c r="C55" s="4"/>
      <c r="D55" s="4"/>
    </row>
    <row r="56" spans="1:5" ht="18" customHeight="1">
      <c r="A56" s="4"/>
      <c r="B56" s="4"/>
      <c r="C56" s="4"/>
      <c r="D56" s="4"/>
    </row>
    <row r="57" spans="1:5" ht="18" customHeight="1">
      <c r="A57" s="4"/>
      <c r="B57" s="4"/>
      <c r="C57" s="4"/>
      <c r="D57" s="4"/>
    </row>
    <row r="58" spans="1:5" ht="18" customHeight="1">
      <c r="A58" s="4"/>
      <c r="B58" s="4"/>
      <c r="C58" s="4"/>
      <c r="D58" s="4"/>
    </row>
    <row r="59" spans="1:5" ht="18" customHeight="1">
      <c r="A59" s="4"/>
      <c r="B59" s="4"/>
      <c r="C59" s="4"/>
      <c r="D59" s="4"/>
    </row>
    <row r="60" spans="1:5" ht="18" customHeight="1">
      <c r="A60" s="4"/>
      <c r="B60" s="4"/>
      <c r="C60" s="4"/>
      <c r="D60" s="4"/>
    </row>
    <row r="61" spans="1:5" ht="18" customHeight="1">
      <c r="A61" s="4"/>
      <c r="B61" s="4"/>
      <c r="C61" s="4"/>
      <c r="D61" s="4"/>
    </row>
    <row r="62" spans="1:5" ht="18" customHeight="1">
      <c r="A62" s="4"/>
      <c r="B62" s="4"/>
      <c r="C62" s="4"/>
      <c r="D62" s="4"/>
    </row>
    <row r="63" spans="1:5" ht="18" customHeight="1">
      <c r="A63" s="4"/>
      <c r="B63" s="4"/>
      <c r="C63" s="4"/>
      <c r="D63" s="4"/>
    </row>
    <row r="64" spans="1:5" ht="18" customHeight="1">
      <c r="A64" s="4"/>
      <c r="B64" s="4"/>
      <c r="C64" s="4"/>
      <c r="D64" s="4"/>
    </row>
    <row r="65" spans="1:4" ht="18" customHeight="1">
      <c r="A65" s="4"/>
      <c r="B65" s="4"/>
      <c r="C65" s="4"/>
      <c r="D65" s="4"/>
    </row>
    <row r="66" spans="1:4" ht="18" customHeight="1">
      <c r="A66" s="4"/>
      <c r="B66" s="4"/>
      <c r="C66" s="4"/>
      <c r="D66" s="4"/>
    </row>
    <row r="67" spans="1:4" ht="18" customHeight="1">
      <c r="A67" s="4"/>
      <c r="B67" s="4"/>
      <c r="C67" s="4"/>
      <c r="D67" s="4"/>
    </row>
    <row r="68" spans="1:4" ht="18" customHeight="1">
      <c r="A68" s="4"/>
      <c r="B68" s="4"/>
      <c r="C68" s="4"/>
      <c r="D68" s="4"/>
    </row>
    <row r="69" spans="1:4" ht="18" customHeight="1">
      <c r="A69" s="4"/>
      <c r="B69" s="4"/>
      <c r="C69" s="4"/>
      <c r="D69" s="4"/>
    </row>
    <row r="70" spans="1:4" ht="18" customHeight="1">
      <c r="A70" s="4"/>
      <c r="B70" s="4"/>
      <c r="C70" s="4"/>
      <c r="D70" s="4"/>
    </row>
    <row r="71" spans="1:4" ht="18" customHeight="1">
      <c r="A71" s="4"/>
      <c r="B71" s="4"/>
      <c r="C71" s="4"/>
      <c r="D71" s="4"/>
    </row>
    <row r="72" spans="1:4" ht="18" customHeight="1">
      <c r="A72" s="4"/>
      <c r="B72" s="4"/>
      <c r="C72" s="4"/>
      <c r="D72" s="4"/>
    </row>
    <row r="73" spans="1:4" ht="18" customHeight="1">
      <c r="A73" s="4"/>
      <c r="B73" s="4"/>
      <c r="C73" s="4"/>
      <c r="D73" s="4"/>
    </row>
    <row r="74" spans="1:4" ht="18" customHeight="1">
      <c r="A74" s="4"/>
      <c r="B74" s="4"/>
      <c r="C74" s="4"/>
      <c r="D74" s="4"/>
    </row>
    <row r="75" spans="1:4" ht="18" customHeight="1">
      <c r="A75" s="4"/>
      <c r="B75" s="4"/>
      <c r="C75" s="4"/>
      <c r="D75" s="4"/>
    </row>
    <row r="76" spans="1:4" ht="18" customHeight="1">
      <c r="A76" s="4"/>
      <c r="B76" s="4"/>
      <c r="C76" s="4"/>
      <c r="D76" s="4"/>
    </row>
    <row r="77" spans="1:4" ht="18" customHeight="1">
      <c r="A77" s="4"/>
      <c r="B77" s="4"/>
      <c r="C77" s="4"/>
      <c r="D77" s="4"/>
    </row>
    <row r="78" spans="1:4" ht="18" customHeight="1">
      <c r="A78" s="4"/>
      <c r="B78" s="4"/>
      <c r="C78" s="4"/>
      <c r="D78" s="4"/>
    </row>
    <row r="79" spans="1:4" ht="18" customHeight="1">
      <c r="A79" s="4"/>
      <c r="B79" s="4"/>
      <c r="C79" s="4"/>
      <c r="D79" s="4"/>
    </row>
    <row r="80" spans="1:4" ht="18" customHeight="1">
      <c r="A80" s="4"/>
      <c r="B80" s="4"/>
      <c r="C80" s="4"/>
      <c r="D80" s="4"/>
    </row>
    <row r="81" spans="2:2">
      <c r="B81" s="4"/>
    </row>
    <row r="82" spans="2:2">
      <c r="B82" s="4"/>
    </row>
    <row r="83" spans="2:2">
      <c r="B83" s="4"/>
    </row>
  </sheetData>
  <mergeCells count="1">
    <mergeCell ref="A1:D1"/>
  </mergeCells>
  <phoneticPr fontId="3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01" orientation="portrait" useFirstPageNumber="1" r:id="rId1"/>
  <headerFooter scaleWithDoc="0" alignWithMargins="0">
    <oddFooter xml:space="preserve">&amp;C&amp;"Times New Roman,標準"&amp;10- 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view="pageBreakPreview" zoomScaleNormal="100" zoomScaleSheetLayoutView="100" workbookViewId="0">
      <selection sqref="A1:D1"/>
    </sheetView>
  </sheetViews>
  <sheetFormatPr defaultRowHeight="16.5"/>
  <cols>
    <col min="1" max="1" width="40.625" customWidth="1"/>
    <col min="2" max="4" width="18.625" style="58" customWidth="1"/>
    <col min="5" max="11" width="11.625" customWidth="1"/>
  </cols>
  <sheetData>
    <row r="1" spans="1:11" s="3" customFormat="1" ht="36" customHeight="1">
      <c r="A1" s="1" t="s">
        <v>55</v>
      </c>
      <c r="B1" s="2"/>
      <c r="C1" s="2"/>
      <c r="D1" s="2"/>
    </row>
    <row r="2" spans="1:11" s="3" customFormat="1" ht="20.100000000000001" customHeight="1">
      <c r="A2" s="30" t="s">
        <v>1</v>
      </c>
      <c r="B2" s="30"/>
      <c r="C2" s="30"/>
      <c r="D2" s="30"/>
    </row>
    <row r="3" spans="1:11" ht="18" customHeight="1">
      <c r="A3" s="6" t="s">
        <v>56</v>
      </c>
      <c r="B3" s="7" t="s">
        <v>57</v>
      </c>
      <c r="C3" s="7" t="s">
        <v>58</v>
      </c>
      <c r="D3" s="6" t="s">
        <v>5</v>
      </c>
      <c r="I3" s="31"/>
      <c r="J3" s="31"/>
      <c r="K3" s="31"/>
    </row>
    <row r="4" spans="1:11" ht="18" customHeight="1">
      <c r="A4" s="32" t="s">
        <v>59</v>
      </c>
      <c r="B4" s="33">
        <v>19245</v>
      </c>
      <c r="C4" s="33">
        <v>14789</v>
      </c>
      <c r="D4" s="34">
        <f>+B4-C4</f>
        <v>4456</v>
      </c>
      <c r="E4" s="35"/>
      <c r="F4" s="36"/>
      <c r="I4" s="31"/>
      <c r="J4" s="31"/>
      <c r="K4" s="31"/>
    </row>
    <row r="5" spans="1:11" ht="18" customHeight="1">
      <c r="A5" s="37" t="s">
        <v>60</v>
      </c>
      <c r="B5" s="38">
        <v>7698</v>
      </c>
      <c r="C5" s="38">
        <v>4742</v>
      </c>
      <c r="D5" s="39">
        <f>+B5-C5</f>
        <v>2956</v>
      </c>
      <c r="E5" s="35"/>
      <c r="F5" s="36"/>
      <c r="I5" s="31"/>
      <c r="J5" s="31"/>
      <c r="K5" s="31"/>
    </row>
    <row r="6" spans="1:11" ht="18" customHeight="1">
      <c r="A6" s="21" t="s">
        <v>61</v>
      </c>
      <c r="B6" s="40">
        <f>+B4-B5</f>
        <v>11547</v>
      </c>
      <c r="C6" s="40">
        <f>+C4-C5</f>
        <v>10047</v>
      </c>
      <c r="D6" s="40">
        <f>+B6-C6</f>
        <v>1500</v>
      </c>
      <c r="E6" s="35"/>
      <c r="F6" s="36"/>
      <c r="I6" s="31"/>
      <c r="J6" s="31"/>
      <c r="K6" s="31"/>
    </row>
    <row r="7" spans="1:11" ht="18" customHeight="1">
      <c r="A7" s="41" t="s">
        <v>62</v>
      </c>
      <c r="B7" s="34">
        <f>SUM(B8:B15)</f>
        <v>849</v>
      </c>
      <c r="C7" s="34">
        <f>SUM(C8:C15)</f>
        <v>945</v>
      </c>
      <c r="D7" s="38">
        <f>+B7-C7</f>
        <v>-96</v>
      </c>
      <c r="E7" s="35"/>
      <c r="F7" s="36"/>
      <c r="I7" s="31"/>
      <c r="J7" s="31"/>
      <c r="K7" s="31"/>
    </row>
    <row r="8" spans="1:11" ht="18" customHeight="1">
      <c r="A8" s="11" t="s">
        <v>63</v>
      </c>
      <c r="B8" s="38">
        <v>415</v>
      </c>
      <c r="C8" s="38">
        <v>393</v>
      </c>
      <c r="D8" s="42">
        <f>+B8-C8</f>
        <v>22</v>
      </c>
      <c r="E8" s="35"/>
      <c r="F8" s="36"/>
      <c r="I8" s="31"/>
      <c r="J8" s="31"/>
      <c r="K8" s="31"/>
    </row>
    <row r="9" spans="1:11" ht="18" customHeight="1">
      <c r="A9" s="11" t="s">
        <v>11</v>
      </c>
      <c r="B9" s="38"/>
      <c r="C9" s="38"/>
      <c r="D9" s="42"/>
      <c r="E9" s="35"/>
      <c r="F9" s="36"/>
      <c r="I9" s="31"/>
      <c r="J9" s="31"/>
      <c r="K9" s="31"/>
    </row>
    <row r="10" spans="1:11" ht="18" customHeight="1">
      <c r="A10" s="11" t="s">
        <v>64</v>
      </c>
      <c r="B10" s="38">
        <v>23</v>
      </c>
      <c r="C10" s="38">
        <v>-9</v>
      </c>
      <c r="D10" s="42">
        <f t="shared" ref="D10:D21" si="0">+B10-C10</f>
        <v>32</v>
      </c>
      <c r="E10" s="35"/>
      <c r="F10" s="36"/>
      <c r="I10" s="31"/>
      <c r="J10" s="31"/>
      <c r="K10" s="31"/>
    </row>
    <row r="11" spans="1:11" ht="18" customHeight="1">
      <c r="A11" s="11" t="s">
        <v>65</v>
      </c>
      <c r="B11" s="38">
        <v>191</v>
      </c>
      <c r="C11" s="38">
        <v>362</v>
      </c>
      <c r="D11" s="42">
        <f t="shared" si="0"/>
        <v>-171</v>
      </c>
      <c r="E11" s="35"/>
      <c r="F11" s="36"/>
      <c r="I11" s="31"/>
      <c r="J11" s="31"/>
      <c r="K11" s="31"/>
    </row>
    <row r="12" spans="1:11" ht="18" customHeight="1">
      <c r="A12" s="11" t="s">
        <v>66</v>
      </c>
      <c r="B12" s="43">
        <v>0</v>
      </c>
      <c r="C12" s="43">
        <v>0</v>
      </c>
      <c r="D12" s="44">
        <f t="shared" si="0"/>
        <v>0</v>
      </c>
      <c r="E12" s="35"/>
      <c r="F12" s="36"/>
      <c r="I12" s="31"/>
      <c r="J12" s="31"/>
      <c r="K12" s="31"/>
    </row>
    <row r="13" spans="1:11" ht="18" customHeight="1">
      <c r="A13" s="11" t="s">
        <v>67</v>
      </c>
      <c r="B13" s="38">
        <v>4</v>
      </c>
      <c r="C13" s="38">
        <v>10</v>
      </c>
      <c r="D13" s="42">
        <f t="shared" si="0"/>
        <v>-6</v>
      </c>
      <c r="E13" s="35"/>
      <c r="F13" s="36"/>
      <c r="I13" s="31"/>
      <c r="J13" s="31"/>
      <c r="K13" s="31"/>
    </row>
    <row r="14" spans="1:11" ht="18" customHeight="1">
      <c r="A14" s="11" t="s">
        <v>68</v>
      </c>
      <c r="B14" s="38">
        <v>1</v>
      </c>
      <c r="C14" s="38">
        <v>-52</v>
      </c>
      <c r="D14" s="42">
        <f t="shared" si="0"/>
        <v>53</v>
      </c>
      <c r="E14" s="35"/>
      <c r="F14" s="36"/>
      <c r="I14" s="31"/>
      <c r="J14" s="31"/>
      <c r="K14" s="31"/>
    </row>
    <row r="15" spans="1:11" ht="18" customHeight="1">
      <c r="A15" s="45" t="s">
        <v>69</v>
      </c>
      <c r="B15" s="39">
        <v>215</v>
      </c>
      <c r="C15" s="39">
        <v>241</v>
      </c>
      <c r="D15" s="42">
        <f t="shared" si="0"/>
        <v>-26</v>
      </c>
      <c r="E15" s="35"/>
      <c r="F15" s="36"/>
      <c r="I15" s="31"/>
      <c r="J15" s="31"/>
      <c r="K15" s="31"/>
    </row>
    <row r="16" spans="1:11" ht="18" customHeight="1">
      <c r="A16" s="45" t="s">
        <v>70</v>
      </c>
      <c r="B16" s="39">
        <f>+B6+B7</f>
        <v>12396</v>
      </c>
      <c r="C16" s="39">
        <f>+C6+C7</f>
        <v>10992</v>
      </c>
      <c r="D16" s="40">
        <f t="shared" si="0"/>
        <v>1404</v>
      </c>
      <c r="E16" s="35"/>
      <c r="F16" s="36"/>
      <c r="I16" s="31"/>
      <c r="J16" s="31"/>
      <c r="K16" s="31"/>
    </row>
    <row r="17" spans="1:11" ht="18" customHeight="1">
      <c r="A17" s="46" t="s">
        <v>71</v>
      </c>
      <c r="B17" s="34">
        <v>1568</v>
      </c>
      <c r="C17" s="34">
        <v>1015</v>
      </c>
      <c r="D17" s="34">
        <f t="shared" si="0"/>
        <v>553</v>
      </c>
      <c r="E17" s="35"/>
      <c r="F17" s="36"/>
      <c r="I17" s="31"/>
      <c r="J17" s="31"/>
      <c r="K17" s="31"/>
    </row>
    <row r="18" spans="1:11" ht="18" customHeight="1">
      <c r="A18" s="47" t="s">
        <v>72</v>
      </c>
      <c r="B18" s="38">
        <v>7317</v>
      </c>
      <c r="C18" s="38">
        <v>6908</v>
      </c>
      <c r="D18" s="39">
        <f t="shared" si="0"/>
        <v>409</v>
      </c>
      <c r="E18" s="35"/>
      <c r="F18" s="36"/>
      <c r="I18" s="31"/>
      <c r="J18" s="31"/>
      <c r="K18" s="31"/>
    </row>
    <row r="19" spans="1:11" ht="18" customHeight="1">
      <c r="A19" s="48" t="s">
        <v>73</v>
      </c>
      <c r="B19" s="34">
        <f>+B16-B17-B18</f>
        <v>3511</v>
      </c>
      <c r="C19" s="34">
        <f>+C16-C17-C18</f>
        <v>3069</v>
      </c>
      <c r="D19" s="38">
        <f t="shared" si="0"/>
        <v>442</v>
      </c>
      <c r="E19" s="35"/>
      <c r="F19" s="36"/>
      <c r="I19" s="31"/>
      <c r="J19" s="31"/>
      <c r="K19" s="31"/>
    </row>
    <row r="20" spans="1:11" ht="18" customHeight="1">
      <c r="A20" s="49" t="s">
        <v>74</v>
      </c>
      <c r="B20" s="40">
        <v>735</v>
      </c>
      <c r="C20" s="40">
        <v>416</v>
      </c>
      <c r="D20" s="40">
        <f t="shared" si="0"/>
        <v>319</v>
      </c>
      <c r="I20" s="31"/>
      <c r="J20" s="31"/>
      <c r="K20" s="31"/>
    </row>
    <row r="21" spans="1:11" ht="18" customHeight="1">
      <c r="A21" s="49" t="s">
        <v>75</v>
      </c>
      <c r="B21" s="40">
        <f>+B20+B19</f>
        <v>4246</v>
      </c>
      <c r="C21" s="40">
        <f>+C20+C19</f>
        <v>3485</v>
      </c>
      <c r="D21" s="40">
        <f t="shared" si="0"/>
        <v>761</v>
      </c>
      <c r="I21" s="31"/>
      <c r="J21" s="31"/>
      <c r="K21" s="31"/>
    </row>
    <row r="22" spans="1:11" ht="18" customHeight="1">
      <c r="A22" s="8" t="s">
        <v>76</v>
      </c>
      <c r="B22" s="11"/>
      <c r="C22" s="11"/>
      <c r="D22" s="11"/>
      <c r="I22" s="31"/>
      <c r="J22" s="31"/>
      <c r="K22" s="31"/>
    </row>
    <row r="23" spans="1:11" ht="18" customHeight="1">
      <c r="A23" s="11" t="s">
        <v>77</v>
      </c>
      <c r="B23" s="50">
        <v>12.6</v>
      </c>
      <c r="C23" s="50">
        <v>12.7</v>
      </c>
      <c r="D23" s="51">
        <f t="shared" ref="D23:D30" si="1">+B23-C23</f>
        <v>-9.9999999999999645E-2</v>
      </c>
      <c r="E23" s="52"/>
      <c r="I23" s="31"/>
      <c r="J23" s="31"/>
      <c r="K23" s="31"/>
    </row>
    <row r="24" spans="1:11" ht="18" customHeight="1">
      <c r="A24" s="11" t="s">
        <v>78</v>
      </c>
      <c r="B24" s="50">
        <v>13.5</v>
      </c>
      <c r="C24" s="50">
        <v>13.6</v>
      </c>
      <c r="D24" s="51">
        <f t="shared" si="1"/>
        <v>-9.9999999999999645E-2</v>
      </c>
      <c r="E24" s="53"/>
      <c r="I24" s="31"/>
      <c r="J24" s="31"/>
      <c r="K24" s="31"/>
    </row>
    <row r="25" spans="1:11" ht="18" customHeight="1">
      <c r="A25" s="54" t="s">
        <v>79</v>
      </c>
      <c r="B25" s="50">
        <v>0.1</v>
      </c>
      <c r="C25" s="50">
        <v>0.1</v>
      </c>
      <c r="D25" s="51">
        <f t="shared" si="1"/>
        <v>0</v>
      </c>
      <c r="E25" s="53"/>
      <c r="I25" s="31"/>
      <c r="J25" s="31"/>
      <c r="K25" s="31"/>
    </row>
    <row r="26" spans="1:11" ht="18" customHeight="1">
      <c r="A26" s="54" t="s">
        <v>80</v>
      </c>
      <c r="B26" s="55">
        <v>2780.7</v>
      </c>
      <c r="C26" s="55">
        <v>2831.7</v>
      </c>
      <c r="D26" s="51">
        <f t="shared" si="1"/>
        <v>-51</v>
      </c>
      <c r="E26" s="53"/>
      <c r="I26" s="31"/>
      <c r="J26" s="31"/>
      <c r="K26" s="31"/>
    </row>
    <row r="27" spans="1:11" ht="18" customHeight="1">
      <c r="A27" s="11" t="s">
        <v>81</v>
      </c>
      <c r="B27" s="50">
        <v>5.6</v>
      </c>
      <c r="C27" s="50">
        <v>5.0999999999999996</v>
      </c>
      <c r="D27" s="51">
        <f t="shared" si="1"/>
        <v>0.5</v>
      </c>
      <c r="E27" s="53"/>
      <c r="I27" s="31"/>
      <c r="J27" s="31"/>
      <c r="K27" s="31"/>
    </row>
    <row r="28" spans="1:11" ht="18" customHeight="1">
      <c r="A28" s="54" t="s">
        <v>82</v>
      </c>
      <c r="B28" s="50">
        <v>0.4</v>
      </c>
      <c r="C28" s="50">
        <v>0.4</v>
      </c>
      <c r="D28" s="51">
        <f t="shared" si="1"/>
        <v>0</v>
      </c>
      <c r="E28" s="53"/>
      <c r="I28" s="31"/>
      <c r="J28" s="31"/>
      <c r="K28" s="31"/>
    </row>
    <row r="29" spans="1:11" ht="18" customHeight="1">
      <c r="A29" s="54" t="s">
        <v>83</v>
      </c>
      <c r="B29" s="50">
        <v>65.400000000000006</v>
      </c>
      <c r="C29" s="50">
        <v>64.5</v>
      </c>
      <c r="D29" s="51">
        <f t="shared" si="1"/>
        <v>0.90000000000000568</v>
      </c>
      <c r="E29" s="53"/>
      <c r="I29" s="31"/>
      <c r="J29" s="31"/>
      <c r="K29" s="31"/>
    </row>
    <row r="30" spans="1:11" ht="18" customHeight="1">
      <c r="A30" s="56" t="s">
        <v>84</v>
      </c>
      <c r="B30" s="57">
        <v>28.7</v>
      </c>
      <c r="C30" s="57">
        <v>29.3</v>
      </c>
      <c r="D30" s="57">
        <f t="shared" si="1"/>
        <v>-0.60000000000000142</v>
      </c>
      <c r="E30" s="53"/>
      <c r="I30" s="31"/>
      <c r="J30" s="31"/>
      <c r="K30" s="31"/>
    </row>
    <row r="31" spans="1:11" s="3" customFormat="1" ht="15" customHeight="1">
      <c r="A31" s="4" t="s">
        <v>54</v>
      </c>
      <c r="B31" s="28"/>
      <c r="C31" s="28"/>
      <c r="D31" s="28"/>
      <c r="E31" s="28"/>
    </row>
    <row r="32" spans="1:11" ht="14.1" customHeight="1">
      <c r="A32" s="31"/>
      <c r="B32" s="31"/>
      <c r="C32" s="31"/>
      <c r="I32" s="31"/>
      <c r="J32" s="31"/>
      <c r="K32" s="31"/>
    </row>
    <row r="33" spans="1:11" ht="14.1" customHeight="1">
      <c r="A33" s="31"/>
      <c r="B33" s="31"/>
      <c r="I33" s="31"/>
      <c r="J33" s="31"/>
      <c r="K33" s="31"/>
    </row>
    <row r="34" spans="1:11" ht="14.1" customHeight="1">
      <c r="A34" s="31"/>
      <c r="B34" s="31"/>
      <c r="I34" s="31"/>
      <c r="J34" s="31"/>
      <c r="K34" s="31"/>
    </row>
    <row r="35" spans="1:11" ht="14.1" customHeight="1">
      <c r="A35" s="31"/>
      <c r="B35" s="31"/>
      <c r="I35" s="31"/>
      <c r="J35" s="31"/>
      <c r="K35" s="31"/>
    </row>
    <row r="36" spans="1:11" ht="14.1" customHeight="1">
      <c r="A36" s="31"/>
      <c r="B36" s="31"/>
      <c r="I36" s="31"/>
      <c r="J36" s="31"/>
      <c r="K36" s="31"/>
    </row>
    <row r="37" spans="1:11" ht="14.1" customHeight="1">
      <c r="A37" s="31"/>
      <c r="B37" s="31"/>
      <c r="I37" s="31"/>
      <c r="J37" s="31"/>
      <c r="K37" s="31"/>
    </row>
    <row r="38" spans="1:11" ht="14.1" customHeight="1">
      <c r="A38" s="31"/>
      <c r="B38" s="31"/>
      <c r="I38" s="31"/>
      <c r="J38" s="31"/>
      <c r="K38" s="31"/>
    </row>
    <row r="39" spans="1:11" ht="14.1" customHeight="1">
      <c r="A39" s="31"/>
      <c r="B39" s="31"/>
      <c r="I39" s="31"/>
      <c r="J39" s="31"/>
      <c r="K39" s="31"/>
    </row>
    <row r="40" spans="1:11" ht="14.1" customHeight="1">
      <c r="A40" s="31"/>
      <c r="B40" s="31"/>
      <c r="I40" s="31"/>
      <c r="J40" s="31"/>
      <c r="K40" s="31"/>
    </row>
    <row r="41" spans="1:11" ht="14.1" customHeight="1">
      <c r="A41" s="31"/>
      <c r="B41" s="31"/>
      <c r="I41" s="31"/>
      <c r="J41" s="31"/>
      <c r="K41" s="31"/>
    </row>
    <row r="42" spans="1:11" ht="14.1" customHeight="1">
      <c r="A42" s="31"/>
      <c r="B42" s="31"/>
      <c r="I42" s="31"/>
      <c r="J42" s="31"/>
      <c r="K42" s="31"/>
    </row>
    <row r="43" spans="1:11" ht="14.1" customHeight="1">
      <c r="A43" s="31"/>
      <c r="B43" s="31"/>
      <c r="I43" s="31"/>
      <c r="J43" s="31"/>
      <c r="K43" s="31"/>
    </row>
    <row r="44" spans="1:11" ht="14.1" customHeight="1">
      <c r="A44" s="31"/>
      <c r="B44" s="31"/>
      <c r="I44" s="31"/>
      <c r="J44" s="31"/>
      <c r="K44" s="31"/>
    </row>
    <row r="45" spans="1:11" ht="14.1" customHeight="1">
      <c r="A45" s="31"/>
      <c r="B45" s="31"/>
      <c r="I45" s="31"/>
      <c r="J45" s="31"/>
      <c r="K45" s="31"/>
    </row>
    <row r="46" spans="1:11" ht="14.1" customHeight="1">
      <c r="A46" s="31"/>
      <c r="B46" s="31"/>
      <c r="I46" s="31"/>
      <c r="J46" s="31"/>
      <c r="K46" s="31"/>
    </row>
    <row r="47" spans="1:11" ht="14.1" customHeight="1">
      <c r="A47" s="31"/>
      <c r="B47" s="31"/>
      <c r="I47" s="31"/>
      <c r="J47" s="31"/>
      <c r="K47" s="31"/>
    </row>
    <row r="48" spans="1:11" ht="14.1" customHeight="1">
      <c r="A48" s="31"/>
      <c r="B48" s="31"/>
      <c r="I48" s="31"/>
      <c r="J48" s="31"/>
      <c r="K48" s="31"/>
    </row>
    <row r="49" spans="1:11" ht="14.1" customHeight="1">
      <c r="A49" s="31"/>
      <c r="B49" s="31"/>
      <c r="I49" s="31"/>
      <c r="J49" s="31"/>
      <c r="K49" s="31"/>
    </row>
    <row r="50" spans="1:11" ht="14.1" customHeight="1">
      <c r="A50" s="31"/>
      <c r="B50" s="31"/>
      <c r="I50" s="31"/>
      <c r="J50" s="31"/>
      <c r="K50" s="31"/>
    </row>
    <row r="51" spans="1:11" ht="14.1" customHeight="1">
      <c r="A51" s="31"/>
      <c r="B51" s="31"/>
      <c r="I51" s="31"/>
      <c r="J51" s="31"/>
      <c r="K51" s="31"/>
    </row>
    <row r="52" spans="1:11" ht="14.1" customHeight="1">
      <c r="A52" s="31"/>
      <c r="B52" s="31"/>
      <c r="I52" s="31"/>
      <c r="J52" s="31"/>
      <c r="K52" s="31"/>
    </row>
    <row r="53" spans="1:11" ht="14.1" customHeight="1">
      <c r="A53" s="31"/>
      <c r="B53" s="31"/>
      <c r="I53" s="31"/>
      <c r="J53" s="31"/>
      <c r="K53" s="31"/>
    </row>
    <row r="54" spans="1:11">
      <c r="A54" s="31"/>
      <c r="B54" s="31"/>
    </row>
    <row r="55" spans="1:11">
      <c r="A55" s="31"/>
      <c r="B55" s="31"/>
    </row>
  </sheetData>
  <mergeCells count="2">
    <mergeCell ref="A1:D1"/>
    <mergeCell ref="A2:D2"/>
  </mergeCells>
  <phoneticPr fontId="3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02" orientation="portrait" useFirstPageNumber="1" r:id="rId1"/>
  <headerFooter scaleWithDoc="0" alignWithMargins="0">
    <oddFooter>&amp;C&amp;"Times New Roman,標準"&amp;10-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4.1 全體信用合作社資產負債表</vt:lpstr>
      <vt:lpstr>4.2 全體信用合作社綜合損益表</vt:lpstr>
      <vt:lpstr>'4.1 全體信用合作社資產負債表'!Print_Area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18076</dc:creator>
  <cp:lastModifiedBy>18076</cp:lastModifiedBy>
  <dcterms:created xsi:type="dcterms:W3CDTF">2024-05-16T07:18:25Z</dcterms:created>
  <dcterms:modified xsi:type="dcterms:W3CDTF">2024-05-16T07:18:47Z</dcterms:modified>
</cp:coreProperties>
</file>