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11年\8產物保險公司\"/>
    </mc:Choice>
  </mc:AlternateContent>
  <bookViews>
    <workbookView xWindow="0" yWindow="0" windowWidth="28800" windowHeight="12252"/>
  </bookViews>
  <sheets>
    <sheet name="8.1 全體產物保險公司資產負債表" sheetId="1" r:id="rId1"/>
    <sheet name="8.2 全體產物保險公司綜合損益表" sheetId="2" r:id="rId2"/>
  </sheets>
  <definedNames>
    <definedName name="_xlnm.Print_Area" localSheetId="0">'8.1 全體產物保險公司資產負債表'!$A$1:$D$50</definedName>
    <definedName name="_xlnm.Print_Area" localSheetId="1">'8.2 全體產物保險公司綜合損益表'!$A$1:$D$52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51" i="2" l="1"/>
  <c r="D50" i="2"/>
  <c r="D49" i="2"/>
  <c r="D48" i="2"/>
  <c r="D45" i="2"/>
  <c r="D43" i="2"/>
  <c r="D41" i="2"/>
  <c r="D39" i="2"/>
  <c r="C38" i="2"/>
  <c r="D37" i="2"/>
  <c r="B36" i="2"/>
  <c r="D36" i="2" s="1"/>
  <c r="B35" i="2"/>
  <c r="D35" i="2" s="1"/>
  <c r="D34" i="2"/>
  <c r="D33" i="2"/>
  <c r="D31" i="2"/>
  <c r="C30" i="2"/>
  <c r="D30" i="2" s="1"/>
  <c r="B30" i="2"/>
  <c r="B38" i="2" s="1"/>
  <c r="D29" i="2"/>
  <c r="D28" i="2"/>
  <c r="C26" i="2"/>
  <c r="D26" i="2" s="1"/>
  <c r="B26" i="2"/>
  <c r="D25" i="2"/>
  <c r="D24" i="2"/>
  <c r="D23" i="2"/>
  <c r="D22" i="2"/>
  <c r="D21" i="2"/>
  <c r="D20" i="2"/>
  <c r="D19" i="2"/>
  <c r="D18" i="2"/>
  <c r="D16" i="2"/>
  <c r="D14" i="2"/>
  <c r="D12" i="2"/>
  <c r="D11" i="2"/>
  <c r="D10" i="2"/>
  <c r="D9" i="2"/>
  <c r="D8" i="2"/>
  <c r="B8" i="2"/>
  <c r="D7" i="2"/>
  <c r="D6" i="2"/>
  <c r="D5" i="2"/>
  <c r="B40" i="2" l="1"/>
  <c r="D38" i="2"/>
  <c r="C40" i="2"/>
  <c r="C42" i="2" s="1"/>
  <c r="C44" i="2" s="1"/>
  <c r="C46" i="2" s="1"/>
  <c r="D40" i="2" l="1"/>
  <c r="B42" i="2"/>
  <c r="B44" i="2" l="1"/>
  <c r="D42" i="2"/>
  <c r="D44" i="2" l="1"/>
  <c r="B46" i="2"/>
  <c r="D46" i="2" s="1"/>
  <c r="C49" i="1"/>
  <c r="B49" i="1"/>
  <c r="D49" i="1" s="1"/>
  <c r="D48" i="1"/>
  <c r="C48" i="1"/>
  <c r="B48" i="1"/>
  <c r="D47" i="1"/>
  <c r="D46" i="1"/>
  <c r="D45" i="1"/>
  <c r="D44" i="1"/>
  <c r="D43" i="1"/>
  <c r="C41" i="1"/>
  <c r="B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C24" i="1"/>
  <c r="B24" i="1"/>
  <c r="D24" i="1" s="1"/>
  <c r="D22" i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</calcChain>
</file>

<file path=xl/sharedStrings.xml><?xml version="1.0" encoding="utf-8"?>
<sst xmlns="http://schemas.openxmlformats.org/spreadsheetml/2006/main" count="108" uniqueCount="102">
  <si>
    <r>
      <t xml:space="preserve">8.1 </t>
    </r>
    <r>
      <rPr>
        <sz val="20"/>
        <rFont val="標楷體"/>
        <family val="4"/>
        <charset val="136"/>
      </rPr>
      <t>全體產物保險公司資產負債表</t>
    </r>
    <phoneticPr fontId="6" type="noConversion"/>
  </si>
  <si>
    <t xml:space="preserve">單位：新臺幣百萬元 </t>
    <phoneticPr fontId="5" type="noConversion"/>
  </si>
  <si>
    <t>項目</t>
    <phoneticPr fontId="6" type="noConversion"/>
  </si>
  <si>
    <r>
      <t>110</t>
    </r>
    <r>
      <rPr>
        <sz val="11"/>
        <color theme="1"/>
        <rFont val="標楷體"/>
        <family val="4"/>
        <charset val="136"/>
      </rPr>
      <t>年底</t>
    </r>
    <phoneticPr fontId="6" type="noConversion"/>
  </si>
  <si>
    <t>增減金額</t>
    <phoneticPr fontId="6" type="noConversion"/>
  </si>
  <si>
    <t>資產</t>
    <phoneticPr fontId="6" type="noConversion"/>
  </si>
  <si>
    <t xml:space="preserve">  現金及約當現金</t>
    <phoneticPr fontId="6" type="noConversion"/>
  </si>
  <si>
    <t xml:space="preserve">  應收款項</t>
    <phoneticPr fontId="6" type="noConversion"/>
  </si>
  <si>
    <t xml:space="preserve">  本期所得稅資產</t>
    <phoneticPr fontId="6" type="noConversion"/>
  </si>
  <si>
    <t xml:space="preserve">  透過損益按公允價值衡量之金融資產</t>
    <phoneticPr fontId="6" type="noConversion"/>
  </si>
  <si>
    <t xml:space="preserve">  透過其他綜合損益按公允價值衡量之</t>
    <phoneticPr fontId="6" type="noConversion"/>
  </si>
  <si>
    <t xml:space="preserve">    金融資產</t>
    <phoneticPr fontId="6" type="noConversion"/>
  </si>
  <si>
    <t xml:space="preserve">  按攤銷後成本衡量之金融資產</t>
    <phoneticPr fontId="6" type="noConversion"/>
  </si>
  <si>
    <t xml:space="preserve">  避險之金融資產</t>
    <phoneticPr fontId="6" type="noConversion"/>
  </si>
  <si>
    <t xml:space="preserve">  採用權益法之投資</t>
  </si>
  <si>
    <r>
      <t xml:space="preserve">  其他金融資產</t>
    </r>
    <r>
      <rPr>
        <sz val="11"/>
        <color rgb="FFFF0000"/>
        <rFont val="Times New Roman"/>
        <family val="1"/>
      </rPr>
      <t/>
    </r>
    <phoneticPr fontId="6" type="noConversion"/>
  </si>
  <si>
    <r>
      <t xml:space="preserve">  使用權資產</t>
    </r>
    <r>
      <rPr>
        <sz val="11"/>
        <color rgb="FFFF0000"/>
        <rFont val="Times New Roman"/>
        <family val="1"/>
      </rPr>
      <t/>
    </r>
    <phoneticPr fontId="6" type="noConversion"/>
  </si>
  <si>
    <t xml:space="preserve">  投資性不動產</t>
  </si>
  <si>
    <t xml:space="preserve">  放款</t>
    <phoneticPr fontId="6" type="noConversion"/>
  </si>
  <si>
    <t xml:space="preserve">  再保險合約資產</t>
  </si>
  <si>
    <t xml:space="preserve">  不動產及設備</t>
    <phoneticPr fontId="6" type="noConversion"/>
  </si>
  <si>
    <t>　無形資產</t>
  </si>
  <si>
    <t>　遞延所得稅資產</t>
  </si>
  <si>
    <t xml:space="preserve">  其他資產</t>
  </si>
  <si>
    <t xml:space="preserve">  分離帳戶保險商品資產</t>
  </si>
  <si>
    <t>資產總計</t>
    <phoneticPr fontId="6" type="noConversion"/>
  </si>
  <si>
    <t>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</si>
  <si>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短期債務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</si>
  <si>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應付款項</t>
    </r>
    <phoneticPr fontId="6" type="noConversion"/>
  </si>
  <si>
    <t>　本期所得稅負債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</si>
  <si>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透過損益按公允價值衡量之金融負債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</si>
  <si>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避險之金融負債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</si>
  <si>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應付債券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</si>
  <si>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其他金融負債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</si>
  <si>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</si>
  <si>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具金融商品性質之保險契約準備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</si>
  <si>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外匯價格變動準備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</si>
  <si>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負債準備</t>
    </r>
    <phoneticPr fontId="6" type="noConversion"/>
  </si>
  <si>
    <t>　租賃負債</t>
    <phoneticPr fontId="6" type="noConversion"/>
  </si>
  <si>
    <t>　遞延所得稅負債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</si>
  <si>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其他負債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</si>
  <si>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分離帳戶保險商品負債</t>
    </r>
    <phoneticPr fontId="6" type="noConversion"/>
  </si>
  <si>
    <t>負債總計</t>
    <phoneticPr fontId="6" type="noConversion"/>
  </si>
  <si>
    <t>權益</t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</si>
  <si>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股本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</si>
  <si>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資本公積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</si>
  <si>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保留盈餘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</si>
  <si>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其他權益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</si>
  <si>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庫藏股票</t>
    </r>
    <phoneticPr fontId="6" type="noConversion"/>
  </si>
  <si>
    <t>權益總計</t>
    <phoneticPr fontId="6" type="noConversion"/>
  </si>
  <si>
    <t>負債及權益總計</t>
    <phoneticPr fontId="6" type="noConversion"/>
  </si>
  <si>
    <t>註：本表資料係依據金融監督管理委員會保險局提供資料彙編，未經會計師查核調整。</t>
    <phoneticPr fontId="6" type="noConversion"/>
  </si>
  <si>
    <r>
      <t xml:space="preserve">8.2 </t>
    </r>
    <r>
      <rPr>
        <sz val="20"/>
        <rFont val="標楷體"/>
        <family val="4"/>
        <charset val="136"/>
      </rPr>
      <t>全體產物保險公司綜合損益表</t>
    </r>
    <phoneticPr fontId="6" type="noConversion"/>
  </si>
  <si>
    <r>
      <t>110</t>
    </r>
    <r>
      <rPr>
        <sz val="11"/>
        <color theme="1"/>
        <rFont val="標楷體"/>
        <family val="4"/>
        <charset val="136"/>
      </rPr>
      <t>年</t>
    </r>
    <phoneticPr fontId="6" type="noConversion"/>
  </si>
  <si>
    <r>
      <rPr>
        <sz val="11"/>
        <color theme="1"/>
        <rFont val="標楷體"/>
        <family val="4"/>
        <charset val="136"/>
      </rPr>
      <t>營業收入</t>
    </r>
  </si>
  <si>
    <r>
      <t xml:space="preserve">    </t>
    </r>
    <r>
      <rPr>
        <sz val="11"/>
        <color theme="1"/>
        <rFont val="標楷體"/>
        <family val="4"/>
        <charset val="136"/>
      </rPr>
      <t>保費收入</t>
    </r>
    <phoneticPr fontId="6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</si>
  <si>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：再保費支出</t>
    </r>
    <phoneticPr fontId="6" type="noConversion"/>
  </si>
  <si>
    <r>
      <t xml:space="preserve">               </t>
    </r>
    <r>
      <rPr>
        <sz val="11"/>
        <color theme="1"/>
        <rFont val="標楷體"/>
        <family val="4"/>
        <charset val="136"/>
      </rPr>
      <t>未滿期保費準備淨變動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</si>
  <si>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自留滿期保費收入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</si>
  <si>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再保佣金收入</t>
    </r>
  </si>
  <si>
    <r>
      <t xml:space="preserve">    </t>
    </r>
    <r>
      <rPr>
        <sz val="11"/>
        <color theme="1"/>
        <rFont val="標楷體"/>
        <family val="4"/>
        <charset val="136"/>
      </rPr>
      <t>手續費收入</t>
    </r>
  </si>
  <si>
    <r>
      <t xml:space="preserve">    </t>
    </r>
    <r>
      <rPr>
        <sz val="11"/>
        <color theme="1"/>
        <rFont val="標楷體"/>
        <family val="4"/>
        <charset val="136"/>
      </rPr>
      <t>淨投資損益</t>
    </r>
  </si>
  <si>
    <r>
      <t xml:space="preserve">        </t>
    </r>
    <r>
      <rPr>
        <sz val="11"/>
        <color theme="1"/>
        <rFont val="標楷體"/>
        <family val="4"/>
        <charset val="136"/>
      </rPr>
      <t>利息收入</t>
    </r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</si>
  <si>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透過損益按公允價值衡量之金融</t>
    </r>
    <phoneticPr fontId="6" type="noConversion"/>
  </si>
  <si>
    <r>
      <t xml:space="preserve">            </t>
    </r>
    <r>
      <rPr>
        <sz val="11"/>
        <color theme="1"/>
        <rFont val="標楷體"/>
        <family val="4"/>
        <charset val="136"/>
      </rPr>
      <t>資產及負債損益</t>
    </r>
    <phoneticPr fontId="6" type="noConversion"/>
  </si>
  <si>
    <t xml:space="preserve">    透過其他綜合損益按公允價值衡量</t>
    <phoneticPr fontId="6" type="noConversion"/>
  </si>
  <si>
    <t xml:space="preserve">      之金融資產已實現損益</t>
    <phoneticPr fontId="6" type="noConversion"/>
  </si>
  <si>
    <t xml:space="preserve">    除列按攤銷後成本衡量之金融資產</t>
    <phoneticPr fontId="6" type="noConversion"/>
  </si>
  <si>
    <t xml:space="preserve">      淨損益</t>
    <phoneticPr fontId="6" type="noConversion"/>
  </si>
  <si>
    <t xml:space="preserve">    採用覆蓋法重分類之損益</t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</si>
  <si>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兌換損益</t>
    </r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</si>
  <si>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外匯價格變動準備金淨變動</t>
    </r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</si>
  <si>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投資性不動產損益</t>
    </r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</si>
  <si>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其他淨投資損益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</si>
  <si>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其他營業收入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</si>
  <si>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分離帳戶保險商品收益</t>
    </r>
    <phoneticPr fontId="6" type="noConversion"/>
  </si>
  <si>
    <r>
      <rPr>
        <sz val="11"/>
        <color theme="1"/>
        <rFont val="標楷體"/>
        <family val="4"/>
        <charset val="136"/>
      </rPr>
      <t>營業收入合計</t>
    </r>
    <phoneticPr fontId="6" type="noConversion"/>
  </si>
  <si>
    <r>
      <rPr>
        <sz val="11"/>
        <color theme="1"/>
        <rFont val="標楷體"/>
        <family val="4"/>
        <charset val="136"/>
      </rPr>
      <t>營業成本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</si>
  <si>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保險賠款與給付</t>
    </r>
    <phoneticPr fontId="6" type="noConversion"/>
  </si>
  <si>
    <r>
      <t xml:space="preserve">    (</t>
    </r>
    <r>
      <rPr>
        <sz val="11"/>
        <color theme="1"/>
        <rFont val="標楷體"/>
        <family val="4"/>
        <charset val="136"/>
      </rPr>
      <t>減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：攤回再保賠款與給付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</si>
  <si>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自留保險賠款與給付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</si>
  <si>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其他保險負債淨變動</t>
    </r>
    <phoneticPr fontId="6" type="noConversion"/>
  </si>
  <si>
    <r>
      <t xml:space="preserve">        </t>
    </r>
    <r>
      <rPr>
        <sz val="11"/>
        <color theme="1"/>
        <rFont val="標楷體"/>
        <family val="4"/>
        <charset val="136"/>
      </rPr>
      <t>淨變動</t>
    </r>
    <phoneticPr fontId="6" type="noConversion"/>
  </si>
  <si>
    <r>
      <t xml:space="preserve">    </t>
    </r>
    <r>
      <rPr>
        <sz val="11"/>
        <color theme="1"/>
        <rFont val="標楷體"/>
        <family val="4"/>
        <charset val="136"/>
      </rPr>
      <t>承保費用</t>
    </r>
  </si>
  <si>
    <r>
      <t xml:space="preserve">    </t>
    </r>
    <r>
      <rPr>
        <sz val="11"/>
        <color theme="1"/>
        <rFont val="標楷體"/>
        <family val="4"/>
        <charset val="136"/>
      </rPr>
      <t>佣金費用</t>
    </r>
  </si>
  <si>
    <r>
      <t xml:space="preserve">    </t>
    </r>
    <r>
      <rPr>
        <sz val="11"/>
        <color theme="1"/>
        <rFont val="標楷體"/>
        <family val="4"/>
        <charset val="136"/>
      </rPr>
      <t>其他營業成本</t>
    </r>
  </si>
  <si>
    <r>
      <rPr>
        <sz val="11"/>
        <color theme="1"/>
        <rFont val="標楷體"/>
        <family val="4"/>
        <charset val="136"/>
      </rPr>
      <t>營業成本合計</t>
    </r>
    <phoneticPr fontId="6" type="noConversion"/>
  </si>
  <si>
    <r>
      <rPr>
        <sz val="11"/>
        <color theme="1"/>
        <rFont val="標楷體"/>
        <family val="4"/>
        <charset val="136"/>
      </rPr>
      <t>營業費用</t>
    </r>
    <phoneticPr fontId="6" type="noConversion"/>
  </si>
  <si>
    <r>
      <rPr>
        <sz val="11"/>
        <color theme="1"/>
        <rFont val="標楷體"/>
        <family val="4"/>
        <charset val="136"/>
      </rPr>
      <t>營業利益</t>
    </r>
    <phoneticPr fontId="6" type="noConversion"/>
  </si>
  <si>
    <r>
      <rPr>
        <sz val="11"/>
        <color theme="1"/>
        <rFont val="標楷體"/>
        <family val="4"/>
        <charset val="136"/>
      </rPr>
      <t>營業外收入及支出</t>
    </r>
    <phoneticPr fontId="6" type="noConversion"/>
  </si>
  <si>
    <r>
      <t>稅前淨利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損</t>
    </r>
    <r>
      <rPr>
        <sz val="11"/>
        <color theme="1"/>
        <rFont val="Times New Roman"/>
        <family val="1"/>
      </rPr>
      <t>)</t>
    </r>
    <phoneticPr fontId="6" type="noConversion"/>
  </si>
  <si>
    <r>
      <rPr>
        <sz val="11"/>
        <color theme="1"/>
        <rFont val="標楷體"/>
        <family val="4"/>
        <charset val="136"/>
      </rPr>
      <t>所得稅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費用</t>
    </r>
    <r>
      <rPr>
        <sz val="11"/>
        <color theme="1"/>
        <rFont val="Times New Roman"/>
        <family val="1"/>
      </rPr>
      <t>)</t>
    </r>
    <r>
      <rPr>
        <sz val="11"/>
        <color theme="1"/>
        <rFont val="標楷體"/>
        <family val="4"/>
        <charset val="136"/>
      </rPr>
      <t>利益</t>
    </r>
    <phoneticPr fontId="6" type="noConversion"/>
  </si>
  <si>
    <r>
      <rPr>
        <sz val="11"/>
        <color theme="1"/>
        <rFont val="標楷體"/>
        <family val="4"/>
        <charset val="136"/>
      </rPr>
      <t>本期稅後淨利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淨損</t>
    </r>
    <r>
      <rPr>
        <sz val="11"/>
        <color theme="1"/>
        <rFont val="Times New Roman"/>
        <family val="1"/>
      </rPr>
      <t>)</t>
    </r>
    <phoneticPr fontId="6" type="noConversion"/>
  </si>
  <si>
    <r>
      <t>本期其他綜合損益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6" type="noConversion"/>
  </si>
  <si>
    <r>
      <rPr>
        <sz val="11"/>
        <color theme="1"/>
        <rFont val="標楷體"/>
        <family val="4"/>
        <charset val="136"/>
      </rPr>
      <t>本期綜合損益總額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稅後</t>
    </r>
    <r>
      <rPr>
        <sz val="11"/>
        <color theme="1"/>
        <rFont val="Times New Roman"/>
        <family val="1"/>
      </rPr>
      <t>)</t>
    </r>
    <phoneticPr fontId="6" type="noConversion"/>
  </si>
  <si>
    <t>主要營運比率：</t>
  </si>
  <si>
    <r>
      <t xml:space="preserve">  1.</t>
    </r>
    <r>
      <rPr>
        <sz val="11"/>
        <color theme="1"/>
        <rFont val="標楷體"/>
        <family val="4"/>
        <charset val="136"/>
      </rPr>
      <t>負債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倍</t>
    </r>
    <r>
      <rPr>
        <sz val="11"/>
        <color theme="1"/>
        <rFont val="Times New Roman"/>
        <family val="1"/>
      </rPr>
      <t>)</t>
    </r>
    <phoneticPr fontId="6" type="noConversion"/>
  </si>
  <si>
    <r>
      <t xml:space="preserve">  2.</t>
    </r>
    <r>
      <rPr>
        <sz val="11"/>
        <color theme="1"/>
        <rFont val="標楷體"/>
        <family val="4"/>
        <charset val="136"/>
      </rPr>
      <t>權益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資產</t>
    </r>
    <r>
      <rPr>
        <sz val="11"/>
        <color theme="1"/>
        <rFont val="Times New Roman"/>
        <family val="1"/>
      </rPr>
      <t>(%)</t>
    </r>
    <phoneticPr fontId="6" type="noConversion"/>
  </si>
  <si>
    <r>
      <t xml:space="preserve">  3.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平均權益</t>
    </r>
    <r>
      <rPr>
        <sz val="11"/>
        <color theme="1"/>
        <rFont val="Times New Roman"/>
        <family val="1"/>
      </rPr>
      <t>(%)</t>
    </r>
    <phoneticPr fontId="6" type="noConversion"/>
  </si>
  <si>
    <r>
      <t xml:space="preserve">  4.</t>
    </r>
    <r>
      <rPr>
        <sz val="11"/>
        <color theme="1"/>
        <rFont val="標楷體"/>
        <family val="4"/>
        <charset val="136"/>
      </rPr>
      <t>稅前損益</t>
    </r>
    <r>
      <rPr>
        <sz val="11"/>
        <color theme="1"/>
        <rFont val="Times New Roman"/>
        <family val="1"/>
      </rPr>
      <t>/</t>
    </r>
    <r>
      <rPr>
        <sz val="11"/>
        <color theme="1"/>
        <rFont val="標楷體"/>
        <family val="4"/>
        <charset val="136"/>
      </rPr>
      <t>平均資產</t>
    </r>
    <r>
      <rPr>
        <sz val="11"/>
        <color theme="1"/>
        <rFont val="Times New Roman"/>
        <family val="1"/>
      </rPr>
      <t>(%)</t>
    </r>
    <phoneticPr fontId="6" type="noConversion"/>
  </si>
  <si>
    <r>
      <t>111</t>
    </r>
    <r>
      <rPr>
        <sz val="11"/>
        <color theme="1"/>
        <rFont val="標楷體"/>
        <family val="4"/>
        <charset val="136"/>
      </rPr>
      <t>年底</t>
    </r>
    <phoneticPr fontId="6" type="noConversion"/>
  </si>
  <si>
    <r>
      <t>111</t>
    </r>
    <r>
      <rPr>
        <sz val="11"/>
        <color theme="1"/>
        <rFont val="標楷體"/>
        <family val="4"/>
        <charset val="136"/>
      </rPr>
      <t>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</si>
</sst>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6" formatCode="#,##0.0_ "/>
    <numFmt numFmtId="177" formatCode="_-#,##0;\-#,##0;_-\ &quot;-&quot;;_-@_-"/>
    <numFmt numFmtId="178" formatCode="#,##0_ "/>
    <numFmt numFmtId="179" formatCode="0.0"/>
  </numFmts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20"/>
      <name val="Times New Roman"/>
      <family val="1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1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8" fillId="0" borderId="0">
      <alignment horizontal="left" wrapText="1"/>
    </xf>
    <xf numFmtId="43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/>
    <xf numFmtId="0" fontId="11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176" fontId="12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177" fontId="12" fillId="0" borderId="4" xfId="1" quotePrefix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left" wrapText="1"/>
    </xf>
    <xf numFmtId="177" fontId="13" fillId="0" borderId="0" xfId="1" applyNumberFormat="1" applyFont="1" applyAlignment="1">
      <alignment vertical="center"/>
    </xf>
    <xf numFmtId="0" fontId="11" fillId="0" borderId="5" xfId="1" applyFont="1" applyBorder="1" applyAlignment="1">
      <alignment horizontal="left" wrapText="1"/>
    </xf>
    <xf numFmtId="177" fontId="12" fillId="0" borderId="5" xfId="0" applyNumberFormat="1" applyFont="1" applyBorder="1" applyAlignment="1" applyProtection="1"/>
    <xf numFmtId="0" fontId="2" fillId="0" borderId="5" xfId="1" applyBorder="1" applyAlignment="1">
      <alignment vertical="center"/>
    </xf>
    <xf numFmtId="177" fontId="12" fillId="0" borderId="5" xfId="1" quotePrefix="1" applyNumberFormat="1" applyFont="1" applyBorder="1" applyAlignment="1">
      <alignment horizontal="right" vertical="center"/>
    </xf>
    <xf numFmtId="0" fontId="11" fillId="0" borderId="4" xfId="2" applyFont="1" applyFill="1" applyBorder="1" applyAlignment="1">
      <alignment vertical="center" wrapText="1"/>
    </xf>
    <xf numFmtId="177" fontId="12" fillId="0" borderId="6" xfId="0" applyNumberFormat="1" applyFont="1" applyBorder="1" applyAlignment="1" applyProtection="1">
      <alignment horizontal="right"/>
    </xf>
    <xf numFmtId="177" fontId="12" fillId="0" borderId="7" xfId="0" applyNumberFormat="1" applyFont="1" applyBorder="1" applyAlignment="1" applyProtection="1">
      <alignment horizontal="right"/>
    </xf>
    <xf numFmtId="0" fontId="11" fillId="0" borderId="2" xfId="1" applyFont="1" applyBorder="1" applyAlignment="1">
      <alignment vertical="center"/>
    </xf>
    <xf numFmtId="177" fontId="12" fillId="0" borderId="3" xfId="1" quotePrefix="1" applyNumberFormat="1" applyFont="1" applyBorder="1" applyAlignment="1">
      <alignment horizontal="right" vertical="center"/>
    </xf>
    <xf numFmtId="177" fontId="12" fillId="0" borderId="2" xfId="1" quotePrefix="1" applyNumberFormat="1" applyFont="1" applyBorder="1" applyAlignment="1">
      <alignment horizontal="right" vertical="center"/>
    </xf>
    <xf numFmtId="177" fontId="12" fillId="0" borderId="3" xfId="1" applyNumberFormat="1" applyFont="1" applyBorder="1" applyAlignment="1">
      <alignment vertical="center"/>
    </xf>
    <xf numFmtId="0" fontId="12" fillId="0" borderId="4" xfId="1" applyFont="1" applyBorder="1" applyAlignment="1">
      <alignment horizontal="left" wrapText="1"/>
    </xf>
    <xf numFmtId="0" fontId="12" fillId="0" borderId="4" xfId="1" applyFont="1" applyBorder="1" applyAlignment="1">
      <alignment vertical="center"/>
    </xf>
    <xf numFmtId="177" fontId="12" fillId="0" borderId="4" xfId="1" applyNumberFormat="1" applyFont="1" applyBorder="1" applyAlignment="1">
      <alignment vertical="center"/>
    </xf>
    <xf numFmtId="177" fontId="12" fillId="0" borderId="7" xfId="1" quotePrefix="1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12" fillId="0" borderId="8" xfId="1" applyFont="1" applyBorder="1" applyAlignment="1">
      <alignment horizontal="left" wrapText="1"/>
    </xf>
    <xf numFmtId="178" fontId="12" fillId="0" borderId="3" xfId="1" applyNumberFormat="1" applyFont="1" applyBorder="1" applyAlignment="1">
      <alignment horizontal="left" wrapText="1"/>
    </xf>
    <xf numFmtId="178" fontId="12" fillId="0" borderId="3" xfId="1" applyNumberFormat="1" applyFont="1" applyBorder="1" applyAlignment="1">
      <alignment vertical="center"/>
    </xf>
    <xf numFmtId="0" fontId="12" fillId="0" borderId="5" xfId="1" applyFont="1" applyBorder="1" applyAlignment="1">
      <alignment horizontal="left" wrapText="1"/>
    </xf>
    <xf numFmtId="177" fontId="12" fillId="0" borderId="4" xfId="1" applyNumberFormat="1" applyFont="1" applyBorder="1" applyAlignment="1">
      <alignment horizontal="right" vertical="center"/>
    </xf>
    <xf numFmtId="177" fontId="12" fillId="0" borderId="4" xfId="3" quotePrefix="1" applyNumberFormat="1" applyFont="1" applyBorder="1" applyAlignment="1">
      <alignment horizontal="right" vertical="center"/>
    </xf>
    <xf numFmtId="3" fontId="2" fillId="0" borderId="0" xfId="1" applyNumberFormat="1" applyAlignment="1">
      <alignment vertical="center"/>
    </xf>
    <xf numFmtId="0" fontId="11" fillId="0" borderId="5" xfId="3" applyFont="1" applyBorder="1">
      <alignment vertical="center"/>
    </xf>
    <xf numFmtId="0" fontId="12" fillId="0" borderId="6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177" fontId="12" fillId="0" borderId="7" xfId="1" applyNumberFormat="1" applyFont="1" applyBorder="1" applyAlignment="1">
      <alignment vertical="center"/>
    </xf>
    <xf numFmtId="177" fontId="12" fillId="0" borderId="2" xfId="3" quotePrefix="1" applyNumberFormat="1" applyFont="1" applyBorder="1" applyAlignment="1">
      <alignment horizontal="right" vertical="center"/>
    </xf>
    <xf numFmtId="177" fontId="12" fillId="0" borderId="2" xfId="1" applyNumberFormat="1" applyFont="1" applyBorder="1" applyAlignment="1">
      <alignment vertical="center"/>
    </xf>
    <xf numFmtId="0" fontId="12" fillId="0" borderId="2" xfId="4" applyFont="1" applyBorder="1">
      <alignment horizontal="left" wrapText="1"/>
    </xf>
    <xf numFmtId="0" fontId="11" fillId="0" borderId="2" xfId="1" applyFont="1" applyBorder="1" applyAlignment="1">
      <alignment horizontal="left" wrapText="1"/>
    </xf>
    <xf numFmtId="0" fontId="12" fillId="0" borderId="3" xfId="1" applyFont="1" applyBorder="1" applyAlignment="1">
      <alignment horizontal="left" wrapText="1"/>
    </xf>
    <xf numFmtId="0" fontId="11" fillId="0" borderId="7" xfId="1" applyFont="1" applyBorder="1" applyAlignment="1">
      <alignment horizontal="left" wrapText="1"/>
    </xf>
    <xf numFmtId="0" fontId="12" fillId="0" borderId="10" xfId="1" applyFont="1" applyBorder="1" applyAlignment="1">
      <alignment vertical="center"/>
    </xf>
    <xf numFmtId="179" fontId="12" fillId="0" borderId="9" xfId="1" applyNumberFormat="1" applyFont="1" applyBorder="1" applyAlignment="1">
      <alignment vertical="center"/>
    </xf>
    <xf numFmtId="179" fontId="12" fillId="0" borderId="4" xfId="1" applyNumberFormat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11" xfId="1" applyFont="1" applyBorder="1" applyAlignment="1">
      <alignment vertical="center"/>
    </xf>
    <xf numFmtId="179" fontId="12" fillId="0" borderId="7" xfId="1" applyNumberFormat="1" applyFont="1" applyBorder="1" applyAlignment="1">
      <alignment vertical="center"/>
    </xf>
    <xf numFmtId="177" fontId="13" fillId="0" borderId="4" xfId="1" applyNumberFormat="1" applyFont="1" applyBorder="1" applyAlignment="1">
      <alignment vertical="center"/>
    </xf>
    <xf numFmtId="177" fontId="2" fillId="0" borderId="0" xfId="1" applyNumberFormat="1" applyAlignment="1">
      <alignment vertical="center"/>
    </xf>
    <xf numFmtId="179" fontId="17" fillId="0" borderId="0" xfId="1" applyNumberFormat="1" applyFont="1" applyAlignment="1">
      <alignment vertical="center"/>
    </xf>
    <xf numFmtId="43" fontId="2" fillId="0" borderId="0" xfId="5" applyFont="1" applyAlignment="1">
      <alignment vertical="center"/>
    </xf>
    <xf numFmtId="43" fontId="8" fillId="0" borderId="0" xfId="5" applyFont="1" applyAlignment="1">
      <alignment vertical="center"/>
    </xf>
    <xf numFmtId="177" fontId="12" fillId="0" borderId="8" xfId="1" applyNumberFormat="1" applyFont="1" applyBorder="1" applyAlignment="1">
      <alignment vertical="center"/>
    </xf>
    <xf numFmtId="177" fontId="12" fillId="0" borderId="6" xfId="1" applyNumberFormat="1" applyFont="1" applyBorder="1" applyAlignment="1">
      <alignment vertical="center"/>
    </xf>
    <xf numFmtId="177" fontId="12" fillId="0" borderId="3" xfId="3" quotePrefix="1" applyNumberFormat="1" applyFont="1" applyBorder="1" applyAlignment="1">
      <alignment horizontal="right" vertical="center"/>
    </xf>
    <xf numFmtId="177" fontId="12" fillId="0" borderId="7" xfId="3" quotePrefix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</cellXfs>
  <cellStyles count="6">
    <cellStyle name="一般" xfId="0" builtinId="0"/>
    <cellStyle name="一般 2" xfId="1"/>
    <cellStyle name="一般 3" xfId="2"/>
    <cellStyle name="一般_Life-Annual" xfId="4"/>
    <cellStyle name="一般_統計表9812IT15" xfId="3"/>
    <cellStyle name="千分位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tabSelected="1"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5" width="11.88671875" style="1" bestFit="1" customWidth="1"/>
    <col min="6" max="244" width="9" style="1"/>
    <col min="245" max="245" width="19.33203125" style="1" customWidth="1"/>
    <col min="246" max="246" width="37.109375" style="1" customWidth="1"/>
    <col min="247" max="247" width="12.6640625" style="1" customWidth="1"/>
    <col min="248" max="248" width="7.88671875" style="1" customWidth="1"/>
    <col min="249" max="249" width="12.6640625" style="1" customWidth="1"/>
    <col min="250" max="250" width="7.6640625" style="1" customWidth="1"/>
    <col min="251" max="251" width="12.6640625" style="1" customWidth="1"/>
    <col min="252" max="253" width="8.88671875" style="1" customWidth="1"/>
    <col min="254" max="254" width="9.88671875" style="1" bestFit="1" customWidth="1"/>
    <col min="255" max="500" width="9" style="1"/>
    <col min="501" max="501" width="19.33203125" style="1" customWidth="1"/>
    <col min="502" max="502" width="37.109375" style="1" customWidth="1"/>
    <col min="503" max="503" width="12.6640625" style="1" customWidth="1"/>
    <col min="504" max="504" width="7.88671875" style="1" customWidth="1"/>
    <col min="505" max="505" width="12.6640625" style="1" customWidth="1"/>
    <col min="506" max="506" width="7.6640625" style="1" customWidth="1"/>
    <col min="507" max="507" width="12.6640625" style="1" customWidth="1"/>
    <col min="508" max="509" width="8.88671875" style="1" customWidth="1"/>
    <col min="510" max="510" width="9.88671875" style="1" bestFit="1" customWidth="1"/>
    <col min="511" max="756" width="9" style="1"/>
    <col min="757" max="757" width="19.33203125" style="1" customWidth="1"/>
    <col min="758" max="758" width="37.109375" style="1" customWidth="1"/>
    <col min="759" max="759" width="12.6640625" style="1" customWidth="1"/>
    <col min="760" max="760" width="7.88671875" style="1" customWidth="1"/>
    <col min="761" max="761" width="12.6640625" style="1" customWidth="1"/>
    <col min="762" max="762" width="7.6640625" style="1" customWidth="1"/>
    <col min="763" max="763" width="12.6640625" style="1" customWidth="1"/>
    <col min="764" max="765" width="8.88671875" style="1" customWidth="1"/>
    <col min="766" max="766" width="9.88671875" style="1" bestFit="1" customWidth="1"/>
    <col min="767" max="1012" width="9" style="1"/>
    <col min="1013" max="1013" width="19.33203125" style="1" customWidth="1"/>
    <col min="1014" max="1014" width="37.109375" style="1" customWidth="1"/>
    <col min="1015" max="1015" width="12.6640625" style="1" customWidth="1"/>
    <col min="1016" max="1016" width="7.88671875" style="1" customWidth="1"/>
    <col min="1017" max="1017" width="12.6640625" style="1" customWidth="1"/>
    <col min="1018" max="1018" width="7.6640625" style="1" customWidth="1"/>
    <col min="1019" max="1019" width="12.6640625" style="1" customWidth="1"/>
    <col min="1020" max="1021" width="8.88671875" style="1" customWidth="1"/>
    <col min="1022" max="1022" width="9.88671875" style="1" bestFit="1" customWidth="1"/>
    <col min="1023" max="1268" width="9" style="1"/>
    <col min="1269" max="1269" width="19.33203125" style="1" customWidth="1"/>
    <col min="1270" max="1270" width="37.109375" style="1" customWidth="1"/>
    <col min="1271" max="1271" width="12.6640625" style="1" customWidth="1"/>
    <col min="1272" max="1272" width="7.88671875" style="1" customWidth="1"/>
    <col min="1273" max="1273" width="12.6640625" style="1" customWidth="1"/>
    <col min="1274" max="1274" width="7.6640625" style="1" customWidth="1"/>
    <col min="1275" max="1275" width="12.6640625" style="1" customWidth="1"/>
    <col min="1276" max="1277" width="8.88671875" style="1" customWidth="1"/>
    <col min="1278" max="1278" width="9.88671875" style="1" bestFit="1" customWidth="1"/>
    <col min="1279" max="1524" width="9" style="1"/>
    <col min="1525" max="1525" width="19.33203125" style="1" customWidth="1"/>
    <col min="1526" max="1526" width="37.109375" style="1" customWidth="1"/>
    <col min="1527" max="1527" width="12.6640625" style="1" customWidth="1"/>
    <col min="1528" max="1528" width="7.88671875" style="1" customWidth="1"/>
    <col min="1529" max="1529" width="12.6640625" style="1" customWidth="1"/>
    <col min="1530" max="1530" width="7.6640625" style="1" customWidth="1"/>
    <col min="1531" max="1531" width="12.6640625" style="1" customWidth="1"/>
    <col min="1532" max="1533" width="8.88671875" style="1" customWidth="1"/>
    <col min="1534" max="1534" width="9.88671875" style="1" bestFit="1" customWidth="1"/>
    <col min="1535" max="1780" width="9" style="1"/>
    <col min="1781" max="1781" width="19.33203125" style="1" customWidth="1"/>
    <col min="1782" max="1782" width="37.109375" style="1" customWidth="1"/>
    <col min="1783" max="1783" width="12.6640625" style="1" customWidth="1"/>
    <col min="1784" max="1784" width="7.88671875" style="1" customWidth="1"/>
    <col min="1785" max="1785" width="12.6640625" style="1" customWidth="1"/>
    <col min="1786" max="1786" width="7.6640625" style="1" customWidth="1"/>
    <col min="1787" max="1787" width="12.6640625" style="1" customWidth="1"/>
    <col min="1788" max="1789" width="8.88671875" style="1" customWidth="1"/>
    <col min="1790" max="1790" width="9.88671875" style="1" bestFit="1" customWidth="1"/>
    <col min="1791" max="2036" width="9" style="1"/>
    <col min="2037" max="2037" width="19.33203125" style="1" customWidth="1"/>
    <col min="2038" max="2038" width="37.109375" style="1" customWidth="1"/>
    <col min="2039" max="2039" width="12.6640625" style="1" customWidth="1"/>
    <col min="2040" max="2040" width="7.88671875" style="1" customWidth="1"/>
    <col min="2041" max="2041" width="12.6640625" style="1" customWidth="1"/>
    <col min="2042" max="2042" width="7.6640625" style="1" customWidth="1"/>
    <col min="2043" max="2043" width="12.6640625" style="1" customWidth="1"/>
    <col min="2044" max="2045" width="8.88671875" style="1" customWidth="1"/>
    <col min="2046" max="2046" width="9.88671875" style="1" bestFit="1" customWidth="1"/>
    <col min="2047" max="2292" width="9" style="1"/>
    <col min="2293" max="2293" width="19.33203125" style="1" customWidth="1"/>
    <col min="2294" max="2294" width="37.109375" style="1" customWidth="1"/>
    <col min="2295" max="2295" width="12.6640625" style="1" customWidth="1"/>
    <col min="2296" max="2296" width="7.88671875" style="1" customWidth="1"/>
    <col min="2297" max="2297" width="12.6640625" style="1" customWidth="1"/>
    <col min="2298" max="2298" width="7.6640625" style="1" customWidth="1"/>
    <col min="2299" max="2299" width="12.6640625" style="1" customWidth="1"/>
    <col min="2300" max="2301" width="8.88671875" style="1" customWidth="1"/>
    <col min="2302" max="2302" width="9.88671875" style="1" bestFit="1" customWidth="1"/>
    <col min="2303" max="2548" width="9" style="1"/>
    <col min="2549" max="2549" width="19.33203125" style="1" customWidth="1"/>
    <col min="2550" max="2550" width="37.109375" style="1" customWidth="1"/>
    <col min="2551" max="2551" width="12.6640625" style="1" customWidth="1"/>
    <col min="2552" max="2552" width="7.88671875" style="1" customWidth="1"/>
    <col min="2553" max="2553" width="12.6640625" style="1" customWidth="1"/>
    <col min="2554" max="2554" width="7.6640625" style="1" customWidth="1"/>
    <col min="2555" max="2555" width="12.6640625" style="1" customWidth="1"/>
    <col min="2556" max="2557" width="8.88671875" style="1" customWidth="1"/>
    <col min="2558" max="2558" width="9.88671875" style="1" bestFit="1" customWidth="1"/>
    <col min="2559" max="2804" width="9" style="1"/>
    <col min="2805" max="2805" width="19.33203125" style="1" customWidth="1"/>
    <col min="2806" max="2806" width="37.109375" style="1" customWidth="1"/>
    <col min="2807" max="2807" width="12.6640625" style="1" customWidth="1"/>
    <col min="2808" max="2808" width="7.88671875" style="1" customWidth="1"/>
    <col min="2809" max="2809" width="12.6640625" style="1" customWidth="1"/>
    <col min="2810" max="2810" width="7.6640625" style="1" customWidth="1"/>
    <col min="2811" max="2811" width="12.6640625" style="1" customWidth="1"/>
    <col min="2812" max="2813" width="8.88671875" style="1" customWidth="1"/>
    <col min="2814" max="2814" width="9.88671875" style="1" bestFit="1" customWidth="1"/>
    <col min="2815" max="3060" width="9" style="1"/>
    <col min="3061" max="3061" width="19.33203125" style="1" customWidth="1"/>
    <col min="3062" max="3062" width="37.109375" style="1" customWidth="1"/>
    <col min="3063" max="3063" width="12.6640625" style="1" customWidth="1"/>
    <col min="3064" max="3064" width="7.88671875" style="1" customWidth="1"/>
    <col min="3065" max="3065" width="12.6640625" style="1" customWidth="1"/>
    <col min="3066" max="3066" width="7.6640625" style="1" customWidth="1"/>
    <col min="3067" max="3067" width="12.6640625" style="1" customWidth="1"/>
    <col min="3068" max="3069" width="8.88671875" style="1" customWidth="1"/>
    <col min="3070" max="3070" width="9.88671875" style="1" bestFit="1" customWidth="1"/>
    <col min="3071" max="3316" width="9" style="1"/>
    <col min="3317" max="3317" width="19.33203125" style="1" customWidth="1"/>
    <col min="3318" max="3318" width="37.109375" style="1" customWidth="1"/>
    <col min="3319" max="3319" width="12.6640625" style="1" customWidth="1"/>
    <col min="3320" max="3320" width="7.88671875" style="1" customWidth="1"/>
    <col min="3321" max="3321" width="12.6640625" style="1" customWidth="1"/>
    <col min="3322" max="3322" width="7.6640625" style="1" customWidth="1"/>
    <col min="3323" max="3323" width="12.6640625" style="1" customWidth="1"/>
    <col min="3324" max="3325" width="8.88671875" style="1" customWidth="1"/>
    <col min="3326" max="3326" width="9.88671875" style="1" bestFit="1" customWidth="1"/>
    <col min="3327" max="3572" width="9" style="1"/>
    <col min="3573" max="3573" width="19.33203125" style="1" customWidth="1"/>
    <col min="3574" max="3574" width="37.109375" style="1" customWidth="1"/>
    <col min="3575" max="3575" width="12.6640625" style="1" customWidth="1"/>
    <col min="3576" max="3576" width="7.88671875" style="1" customWidth="1"/>
    <col min="3577" max="3577" width="12.6640625" style="1" customWidth="1"/>
    <col min="3578" max="3578" width="7.6640625" style="1" customWidth="1"/>
    <col min="3579" max="3579" width="12.6640625" style="1" customWidth="1"/>
    <col min="3580" max="3581" width="8.88671875" style="1" customWidth="1"/>
    <col min="3582" max="3582" width="9.88671875" style="1" bestFit="1" customWidth="1"/>
    <col min="3583" max="3828" width="9" style="1"/>
    <col min="3829" max="3829" width="19.33203125" style="1" customWidth="1"/>
    <col min="3830" max="3830" width="37.109375" style="1" customWidth="1"/>
    <col min="3831" max="3831" width="12.6640625" style="1" customWidth="1"/>
    <col min="3832" max="3832" width="7.88671875" style="1" customWidth="1"/>
    <col min="3833" max="3833" width="12.6640625" style="1" customWidth="1"/>
    <col min="3834" max="3834" width="7.6640625" style="1" customWidth="1"/>
    <col min="3835" max="3835" width="12.6640625" style="1" customWidth="1"/>
    <col min="3836" max="3837" width="8.88671875" style="1" customWidth="1"/>
    <col min="3838" max="3838" width="9.88671875" style="1" bestFit="1" customWidth="1"/>
    <col min="3839" max="4084" width="9" style="1"/>
    <col min="4085" max="4085" width="19.33203125" style="1" customWidth="1"/>
    <col min="4086" max="4086" width="37.109375" style="1" customWidth="1"/>
    <col min="4087" max="4087" width="12.6640625" style="1" customWidth="1"/>
    <col min="4088" max="4088" width="7.88671875" style="1" customWidth="1"/>
    <col min="4089" max="4089" width="12.6640625" style="1" customWidth="1"/>
    <col min="4090" max="4090" width="7.6640625" style="1" customWidth="1"/>
    <col min="4091" max="4091" width="12.6640625" style="1" customWidth="1"/>
    <col min="4092" max="4093" width="8.88671875" style="1" customWidth="1"/>
    <col min="4094" max="4094" width="9.88671875" style="1" bestFit="1" customWidth="1"/>
    <col min="4095" max="4340" width="9" style="1"/>
    <col min="4341" max="4341" width="19.33203125" style="1" customWidth="1"/>
    <col min="4342" max="4342" width="37.109375" style="1" customWidth="1"/>
    <col min="4343" max="4343" width="12.6640625" style="1" customWidth="1"/>
    <col min="4344" max="4344" width="7.88671875" style="1" customWidth="1"/>
    <col min="4345" max="4345" width="12.6640625" style="1" customWidth="1"/>
    <col min="4346" max="4346" width="7.6640625" style="1" customWidth="1"/>
    <col min="4347" max="4347" width="12.6640625" style="1" customWidth="1"/>
    <col min="4348" max="4349" width="8.88671875" style="1" customWidth="1"/>
    <col min="4350" max="4350" width="9.88671875" style="1" bestFit="1" customWidth="1"/>
    <col min="4351" max="4596" width="9" style="1"/>
    <col min="4597" max="4597" width="19.33203125" style="1" customWidth="1"/>
    <col min="4598" max="4598" width="37.109375" style="1" customWidth="1"/>
    <col min="4599" max="4599" width="12.6640625" style="1" customWidth="1"/>
    <col min="4600" max="4600" width="7.88671875" style="1" customWidth="1"/>
    <col min="4601" max="4601" width="12.6640625" style="1" customWidth="1"/>
    <col min="4602" max="4602" width="7.6640625" style="1" customWidth="1"/>
    <col min="4603" max="4603" width="12.6640625" style="1" customWidth="1"/>
    <col min="4604" max="4605" width="8.88671875" style="1" customWidth="1"/>
    <col min="4606" max="4606" width="9.88671875" style="1" bestFit="1" customWidth="1"/>
    <col min="4607" max="4852" width="9" style="1"/>
    <col min="4853" max="4853" width="19.33203125" style="1" customWidth="1"/>
    <col min="4854" max="4854" width="37.109375" style="1" customWidth="1"/>
    <col min="4855" max="4855" width="12.6640625" style="1" customWidth="1"/>
    <col min="4856" max="4856" width="7.88671875" style="1" customWidth="1"/>
    <col min="4857" max="4857" width="12.6640625" style="1" customWidth="1"/>
    <col min="4858" max="4858" width="7.6640625" style="1" customWidth="1"/>
    <col min="4859" max="4859" width="12.6640625" style="1" customWidth="1"/>
    <col min="4860" max="4861" width="8.88671875" style="1" customWidth="1"/>
    <col min="4862" max="4862" width="9.88671875" style="1" bestFit="1" customWidth="1"/>
    <col min="4863" max="5108" width="9" style="1"/>
    <col min="5109" max="5109" width="19.33203125" style="1" customWidth="1"/>
    <col min="5110" max="5110" width="37.109375" style="1" customWidth="1"/>
    <col min="5111" max="5111" width="12.6640625" style="1" customWidth="1"/>
    <col min="5112" max="5112" width="7.88671875" style="1" customWidth="1"/>
    <col min="5113" max="5113" width="12.6640625" style="1" customWidth="1"/>
    <col min="5114" max="5114" width="7.6640625" style="1" customWidth="1"/>
    <col min="5115" max="5115" width="12.6640625" style="1" customWidth="1"/>
    <col min="5116" max="5117" width="8.88671875" style="1" customWidth="1"/>
    <col min="5118" max="5118" width="9.88671875" style="1" bestFit="1" customWidth="1"/>
    <col min="5119" max="5364" width="9" style="1"/>
    <col min="5365" max="5365" width="19.33203125" style="1" customWidth="1"/>
    <col min="5366" max="5366" width="37.109375" style="1" customWidth="1"/>
    <col min="5367" max="5367" width="12.6640625" style="1" customWidth="1"/>
    <col min="5368" max="5368" width="7.88671875" style="1" customWidth="1"/>
    <col min="5369" max="5369" width="12.6640625" style="1" customWidth="1"/>
    <col min="5370" max="5370" width="7.6640625" style="1" customWidth="1"/>
    <col min="5371" max="5371" width="12.6640625" style="1" customWidth="1"/>
    <col min="5372" max="5373" width="8.88671875" style="1" customWidth="1"/>
    <col min="5374" max="5374" width="9.88671875" style="1" bestFit="1" customWidth="1"/>
    <col min="5375" max="5620" width="9" style="1"/>
    <col min="5621" max="5621" width="19.33203125" style="1" customWidth="1"/>
    <col min="5622" max="5622" width="37.109375" style="1" customWidth="1"/>
    <col min="5623" max="5623" width="12.6640625" style="1" customWidth="1"/>
    <col min="5624" max="5624" width="7.88671875" style="1" customWidth="1"/>
    <col min="5625" max="5625" width="12.6640625" style="1" customWidth="1"/>
    <col min="5626" max="5626" width="7.6640625" style="1" customWidth="1"/>
    <col min="5627" max="5627" width="12.6640625" style="1" customWidth="1"/>
    <col min="5628" max="5629" width="8.88671875" style="1" customWidth="1"/>
    <col min="5630" max="5630" width="9.88671875" style="1" bestFit="1" customWidth="1"/>
    <col min="5631" max="5876" width="9" style="1"/>
    <col min="5877" max="5877" width="19.33203125" style="1" customWidth="1"/>
    <col min="5878" max="5878" width="37.109375" style="1" customWidth="1"/>
    <col min="5879" max="5879" width="12.6640625" style="1" customWidth="1"/>
    <col min="5880" max="5880" width="7.88671875" style="1" customWidth="1"/>
    <col min="5881" max="5881" width="12.6640625" style="1" customWidth="1"/>
    <col min="5882" max="5882" width="7.6640625" style="1" customWidth="1"/>
    <col min="5883" max="5883" width="12.6640625" style="1" customWidth="1"/>
    <col min="5884" max="5885" width="8.88671875" style="1" customWidth="1"/>
    <col min="5886" max="5886" width="9.88671875" style="1" bestFit="1" customWidth="1"/>
    <col min="5887" max="6132" width="9" style="1"/>
    <col min="6133" max="6133" width="19.33203125" style="1" customWidth="1"/>
    <col min="6134" max="6134" width="37.109375" style="1" customWidth="1"/>
    <col min="6135" max="6135" width="12.6640625" style="1" customWidth="1"/>
    <col min="6136" max="6136" width="7.88671875" style="1" customWidth="1"/>
    <col min="6137" max="6137" width="12.6640625" style="1" customWidth="1"/>
    <col min="6138" max="6138" width="7.6640625" style="1" customWidth="1"/>
    <col min="6139" max="6139" width="12.6640625" style="1" customWidth="1"/>
    <col min="6140" max="6141" width="8.88671875" style="1" customWidth="1"/>
    <col min="6142" max="6142" width="9.88671875" style="1" bestFit="1" customWidth="1"/>
    <col min="6143" max="6388" width="9" style="1"/>
    <col min="6389" max="6389" width="19.33203125" style="1" customWidth="1"/>
    <col min="6390" max="6390" width="37.109375" style="1" customWidth="1"/>
    <col min="6391" max="6391" width="12.6640625" style="1" customWidth="1"/>
    <col min="6392" max="6392" width="7.88671875" style="1" customWidth="1"/>
    <col min="6393" max="6393" width="12.6640625" style="1" customWidth="1"/>
    <col min="6394" max="6394" width="7.6640625" style="1" customWidth="1"/>
    <col min="6395" max="6395" width="12.6640625" style="1" customWidth="1"/>
    <col min="6396" max="6397" width="8.88671875" style="1" customWidth="1"/>
    <col min="6398" max="6398" width="9.88671875" style="1" bestFit="1" customWidth="1"/>
    <col min="6399" max="6644" width="9" style="1"/>
    <col min="6645" max="6645" width="19.33203125" style="1" customWidth="1"/>
    <col min="6646" max="6646" width="37.109375" style="1" customWidth="1"/>
    <col min="6647" max="6647" width="12.6640625" style="1" customWidth="1"/>
    <col min="6648" max="6648" width="7.88671875" style="1" customWidth="1"/>
    <col min="6649" max="6649" width="12.6640625" style="1" customWidth="1"/>
    <col min="6650" max="6650" width="7.6640625" style="1" customWidth="1"/>
    <col min="6651" max="6651" width="12.6640625" style="1" customWidth="1"/>
    <col min="6652" max="6653" width="8.88671875" style="1" customWidth="1"/>
    <col min="6654" max="6654" width="9.88671875" style="1" bestFit="1" customWidth="1"/>
    <col min="6655" max="6900" width="9" style="1"/>
    <col min="6901" max="6901" width="19.33203125" style="1" customWidth="1"/>
    <col min="6902" max="6902" width="37.109375" style="1" customWidth="1"/>
    <col min="6903" max="6903" width="12.6640625" style="1" customWidth="1"/>
    <col min="6904" max="6904" width="7.88671875" style="1" customWidth="1"/>
    <col min="6905" max="6905" width="12.6640625" style="1" customWidth="1"/>
    <col min="6906" max="6906" width="7.6640625" style="1" customWidth="1"/>
    <col min="6907" max="6907" width="12.6640625" style="1" customWidth="1"/>
    <col min="6908" max="6909" width="8.88671875" style="1" customWidth="1"/>
    <col min="6910" max="6910" width="9.88671875" style="1" bestFit="1" customWidth="1"/>
    <col min="6911" max="7156" width="9" style="1"/>
    <col min="7157" max="7157" width="19.33203125" style="1" customWidth="1"/>
    <col min="7158" max="7158" width="37.109375" style="1" customWidth="1"/>
    <col min="7159" max="7159" width="12.6640625" style="1" customWidth="1"/>
    <col min="7160" max="7160" width="7.88671875" style="1" customWidth="1"/>
    <col min="7161" max="7161" width="12.6640625" style="1" customWidth="1"/>
    <col min="7162" max="7162" width="7.6640625" style="1" customWidth="1"/>
    <col min="7163" max="7163" width="12.6640625" style="1" customWidth="1"/>
    <col min="7164" max="7165" width="8.88671875" style="1" customWidth="1"/>
    <col min="7166" max="7166" width="9.88671875" style="1" bestFit="1" customWidth="1"/>
    <col min="7167" max="7412" width="9" style="1"/>
    <col min="7413" max="7413" width="19.33203125" style="1" customWidth="1"/>
    <col min="7414" max="7414" width="37.109375" style="1" customWidth="1"/>
    <col min="7415" max="7415" width="12.6640625" style="1" customWidth="1"/>
    <col min="7416" max="7416" width="7.88671875" style="1" customWidth="1"/>
    <col min="7417" max="7417" width="12.6640625" style="1" customWidth="1"/>
    <col min="7418" max="7418" width="7.6640625" style="1" customWidth="1"/>
    <col min="7419" max="7419" width="12.6640625" style="1" customWidth="1"/>
    <col min="7420" max="7421" width="8.88671875" style="1" customWidth="1"/>
    <col min="7422" max="7422" width="9.88671875" style="1" bestFit="1" customWidth="1"/>
    <col min="7423" max="7668" width="9" style="1"/>
    <col min="7669" max="7669" width="19.33203125" style="1" customWidth="1"/>
    <col min="7670" max="7670" width="37.109375" style="1" customWidth="1"/>
    <col min="7671" max="7671" width="12.6640625" style="1" customWidth="1"/>
    <col min="7672" max="7672" width="7.88671875" style="1" customWidth="1"/>
    <col min="7673" max="7673" width="12.6640625" style="1" customWidth="1"/>
    <col min="7674" max="7674" width="7.6640625" style="1" customWidth="1"/>
    <col min="7675" max="7675" width="12.6640625" style="1" customWidth="1"/>
    <col min="7676" max="7677" width="8.88671875" style="1" customWidth="1"/>
    <col min="7678" max="7678" width="9.88671875" style="1" bestFit="1" customWidth="1"/>
    <col min="7679" max="7924" width="9" style="1"/>
    <col min="7925" max="7925" width="19.33203125" style="1" customWidth="1"/>
    <col min="7926" max="7926" width="37.109375" style="1" customWidth="1"/>
    <col min="7927" max="7927" width="12.6640625" style="1" customWidth="1"/>
    <col min="7928" max="7928" width="7.88671875" style="1" customWidth="1"/>
    <col min="7929" max="7929" width="12.6640625" style="1" customWidth="1"/>
    <col min="7930" max="7930" width="7.6640625" style="1" customWidth="1"/>
    <col min="7931" max="7931" width="12.6640625" style="1" customWidth="1"/>
    <col min="7932" max="7933" width="8.88671875" style="1" customWidth="1"/>
    <col min="7934" max="7934" width="9.88671875" style="1" bestFit="1" customWidth="1"/>
    <col min="7935" max="8180" width="9" style="1"/>
    <col min="8181" max="8181" width="19.33203125" style="1" customWidth="1"/>
    <col min="8182" max="8182" width="37.109375" style="1" customWidth="1"/>
    <col min="8183" max="8183" width="12.6640625" style="1" customWidth="1"/>
    <col min="8184" max="8184" width="7.88671875" style="1" customWidth="1"/>
    <col min="8185" max="8185" width="12.6640625" style="1" customWidth="1"/>
    <col min="8186" max="8186" width="7.6640625" style="1" customWidth="1"/>
    <col min="8187" max="8187" width="12.6640625" style="1" customWidth="1"/>
    <col min="8188" max="8189" width="8.88671875" style="1" customWidth="1"/>
    <col min="8190" max="8190" width="9.88671875" style="1" bestFit="1" customWidth="1"/>
    <col min="8191" max="8436" width="9" style="1"/>
    <col min="8437" max="8437" width="19.33203125" style="1" customWidth="1"/>
    <col min="8438" max="8438" width="37.109375" style="1" customWidth="1"/>
    <col min="8439" max="8439" width="12.6640625" style="1" customWidth="1"/>
    <col min="8440" max="8440" width="7.88671875" style="1" customWidth="1"/>
    <col min="8441" max="8441" width="12.6640625" style="1" customWidth="1"/>
    <col min="8442" max="8442" width="7.6640625" style="1" customWidth="1"/>
    <col min="8443" max="8443" width="12.6640625" style="1" customWidth="1"/>
    <col min="8444" max="8445" width="8.88671875" style="1" customWidth="1"/>
    <col min="8446" max="8446" width="9.88671875" style="1" bestFit="1" customWidth="1"/>
    <col min="8447" max="8692" width="9" style="1"/>
    <col min="8693" max="8693" width="19.33203125" style="1" customWidth="1"/>
    <col min="8694" max="8694" width="37.109375" style="1" customWidth="1"/>
    <col min="8695" max="8695" width="12.6640625" style="1" customWidth="1"/>
    <col min="8696" max="8696" width="7.88671875" style="1" customWidth="1"/>
    <col min="8697" max="8697" width="12.6640625" style="1" customWidth="1"/>
    <col min="8698" max="8698" width="7.6640625" style="1" customWidth="1"/>
    <col min="8699" max="8699" width="12.6640625" style="1" customWidth="1"/>
    <col min="8700" max="8701" width="8.88671875" style="1" customWidth="1"/>
    <col min="8702" max="8702" width="9.88671875" style="1" bestFit="1" customWidth="1"/>
    <col min="8703" max="8948" width="9" style="1"/>
    <col min="8949" max="8949" width="19.33203125" style="1" customWidth="1"/>
    <col min="8950" max="8950" width="37.109375" style="1" customWidth="1"/>
    <col min="8951" max="8951" width="12.6640625" style="1" customWidth="1"/>
    <col min="8952" max="8952" width="7.88671875" style="1" customWidth="1"/>
    <col min="8953" max="8953" width="12.6640625" style="1" customWidth="1"/>
    <col min="8954" max="8954" width="7.6640625" style="1" customWidth="1"/>
    <col min="8955" max="8955" width="12.6640625" style="1" customWidth="1"/>
    <col min="8956" max="8957" width="8.88671875" style="1" customWidth="1"/>
    <col min="8958" max="8958" width="9.88671875" style="1" bestFit="1" customWidth="1"/>
    <col min="8959" max="9204" width="9" style="1"/>
    <col min="9205" max="9205" width="19.33203125" style="1" customWidth="1"/>
    <col min="9206" max="9206" width="37.109375" style="1" customWidth="1"/>
    <col min="9207" max="9207" width="12.6640625" style="1" customWidth="1"/>
    <col min="9208" max="9208" width="7.88671875" style="1" customWidth="1"/>
    <col min="9209" max="9209" width="12.6640625" style="1" customWidth="1"/>
    <col min="9210" max="9210" width="7.6640625" style="1" customWidth="1"/>
    <col min="9211" max="9211" width="12.6640625" style="1" customWidth="1"/>
    <col min="9212" max="9213" width="8.88671875" style="1" customWidth="1"/>
    <col min="9214" max="9214" width="9.88671875" style="1" bestFit="1" customWidth="1"/>
    <col min="9215" max="9460" width="9" style="1"/>
    <col min="9461" max="9461" width="19.33203125" style="1" customWidth="1"/>
    <col min="9462" max="9462" width="37.109375" style="1" customWidth="1"/>
    <col min="9463" max="9463" width="12.6640625" style="1" customWidth="1"/>
    <col min="9464" max="9464" width="7.88671875" style="1" customWidth="1"/>
    <col min="9465" max="9465" width="12.6640625" style="1" customWidth="1"/>
    <col min="9466" max="9466" width="7.6640625" style="1" customWidth="1"/>
    <col min="9467" max="9467" width="12.6640625" style="1" customWidth="1"/>
    <col min="9468" max="9469" width="8.88671875" style="1" customWidth="1"/>
    <col min="9470" max="9470" width="9.88671875" style="1" bestFit="1" customWidth="1"/>
    <col min="9471" max="9716" width="9" style="1"/>
    <col min="9717" max="9717" width="19.33203125" style="1" customWidth="1"/>
    <col min="9718" max="9718" width="37.109375" style="1" customWidth="1"/>
    <col min="9719" max="9719" width="12.6640625" style="1" customWidth="1"/>
    <col min="9720" max="9720" width="7.88671875" style="1" customWidth="1"/>
    <col min="9721" max="9721" width="12.6640625" style="1" customWidth="1"/>
    <col min="9722" max="9722" width="7.6640625" style="1" customWidth="1"/>
    <col min="9723" max="9723" width="12.6640625" style="1" customWidth="1"/>
    <col min="9724" max="9725" width="8.88671875" style="1" customWidth="1"/>
    <col min="9726" max="9726" width="9.88671875" style="1" bestFit="1" customWidth="1"/>
    <col min="9727" max="9972" width="9" style="1"/>
    <col min="9973" max="9973" width="19.33203125" style="1" customWidth="1"/>
    <col min="9974" max="9974" width="37.109375" style="1" customWidth="1"/>
    <col min="9975" max="9975" width="12.6640625" style="1" customWidth="1"/>
    <col min="9976" max="9976" width="7.88671875" style="1" customWidth="1"/>
    <col min="9977" max="9977" width="12.6640625" style="1" customWidth="1"/>
    <col min="9978" max="9978" width="7.6640625" style="1" customWidth="1"/>
    <col min="9979" max="9979" width="12.6640625" style="1" customWidth="1"/>
    <col min="9980" max="9981" width="8.88671875" style="1" customWidth="1"/>
    <col min="9982" max="9982" width="9.88671875" style="1" bestFit="1" customWidth="1"/>
    <col min="9983" max="10228" width="9" style="1"/>
    <col min="10229" max="10229" width="19.33203125" style="1" customWidth="1"/>
    <col min="10230" max="10230" width="37.109375" style="1" customWidth="1"/>
    <col min="10231" max="10231" width="12.6640625" style="1" customWidth="1"/>
    <col min="10232" max="10232" width="7.88671875" style="1" customWidth="1"/>
    <col min="10233" max="10233" width="12.6640625" style="1" customWidth="1"/>
    <col min="10234" max="10234" width="7.6640625" style="1" customWidth="1"/>
    <col min="10235" max="10235" width="12.6640625" style="1" customWidth="1"/>
    <col min="10236" max="10237" width="8.88671875" style="1" customWidth="1"/>
    <col min="10238" max="10238" width="9.88671875" style="1" bestFit="1" customWidth="1"/>
    <col min="10239" max="10484" width="9" style="1"/>
    <col min="10485" max="10485" width="19.33203125" style="1" customWidth="1"/>
    <col min="10486" max="10486" width="37.109375" style="1" customWidth="1"/>
    <col min="10487" max="10487" width="12.6640625" style="1" customWidth="1"/>
    <col min="10488" max="10488" width="7.88671875" style="1" customWidth="1"/>
    <col min="10489" max="10489" width="12.6640625" style="1" customWidth="1"/>
    <col min="10490" max="10490" width="7.6640625" style="1" customWidth="1"/>
    <col min="10491" max="10491" width="12.6640625" style="1" customWidth="1"/>
    <col min="10492" max="10493" width="8.88671875" style="1" customWidth="1"/>
    <col min="10494" max="10494" width="9.88671875" style="1" bestFit="1" customWidth="1"/>
    <col min="10495" max="10740" width="9" style="1"/>
    <col min="10741" max="10741" width="19.33203125" style="1" customWidth="1"/>
    <col min="10742" max="10742" width="37.109375" style="1" customWidth="1"/>
    <col min="10743" max="10743" width="12.6640625" style="1" customWidth="1"/>
    <col min="10744" max="10744" width="7.88671875" style="1" customWidth="1"/>
    <col min="10745" max="10745" width="12.6640625" style="1" customWidth="1"/>
    <col min="10746" max="10746" width="7.6640625" style="1" customWidth="1"/>
    <col min="10747" max="10747" width="12.6640625" style="1" customWidth="1"/>
    <col min="10748" max="10749" width="8.88671875" style="1" customWidth="1"/>
    <col min="10750" max="10750" width="9.88671875" style="1" bestFit="1" customWidth="1"/>
    <col min="10751" max="10996" width="9" style="1"/>
    <col min="10997" max="10997" width="19.33203125" style="1" customWidth="1"/>
    <col min="10998" max="10998" width="37.109375" style="1" customWidth="1"/>
    <col min="10999" max="10999" width="12.6640625" style="1" customWidth="1"/>
    <col min="11000" max="11000" width="7.88671875" style="1" customWidth="1"/>
    <col min="11001" max="11001" width="12.6640625" style="1" customWidth="1"/>
    <col min="11002" max="11002" width="7.6640625" style="1" customWidth="1"/>
    <col min="11003" max="11003" width="12.6640625" style="1" customWidth="1"/>
    <col min="11004" max="11005" width="8.88671875" style="1" customWidth="1"/>
    <col min="11006" max="11006" width="9.88671875" style="1" bestFit="1" customWidth="1"/>
    <col min="11007" max="11252" width="9" style="1"/>
    <col min="11253" max="11253" width="19.33203125" style="1" customWidth="1"/>
    <col min="11254" max="11254" width="37.109375" style="1" customWidth="1"/>
    <col min="11255" max="11255" width="12.6640625" style="1" customWidth="1"/>
    <col min="11256" max="11256" width="7.88671875" style="1" customWidth="1"/>
    <col min="11257" max="11257" width="12.6640625" style="1" customWidth="1"/>
    <col min="11258" max="11258" width="7.6640625" style="1" customWidth="1"/>
    <col min="11259" max="11259" width="12.6640625" style="1" customWidth="1"/>
    <col min="11260" max="11261" width="8.88671875" style="1" customWidth="1"/>
    <col min="11262" max="11262" width="9.88671875" style="1" bestFit="1" customWidth="1"/>
    <col min="11263" max="11508" width="9" style="1"/>
    <col min="11509" max="11509" width="19.33203125" style="1" customWidth="1"/>
    <col min="11510" max="11510" width="37.109375" style="1" customWidth="1"/>
    <col min="11511" max="11511" width="12.6640625" style="1" customWidth="1"/>
    <col min="11512" max="11512" width="7.88671875" style="1" customWidth="1"/>
    <col min="11513" max="11513" width="12.6640625" style="1" customWidth="1"/>
    <col min="11514" max="11514" width="7.6640625" style="1" customWidth="1"/>
    <col min="11515" max="11515" width="12.6640625" style="1" customWidth="1"/>
    <col min="11516" max="11517" width="8.88671875" style="1" customWidth="1"/>
    <col min="11518" max="11518" width="9.88671875" style="1" bestFit="1" customWidth="1"/>
    <col min="11519" max="11764" width="9" style="1"/>
    <col min="11765" max="11765" width="19.33203125" style="1" customWidth="1"/>
    <col min="11766" max="11766" width="37.109375" style="1" customWidth="1"/>
    <col min="11767" max="11767" width="12.6640625" style="1" customWidth="1"/>
    <col min="11768" max="11768" width="7.88671875" style="1" customWidth="1"/>
    <col min="11769" max="11769" width="12.6640625" style="1" customWidth="1"/>
    <col min="11770" max="11770" width="7.6640625" style="1" customWidth="1"/>
    <col min="11771" max="11771" width="12.6640625" style="1" customWidth="1"/>
    <col min="11772" max="11773" width="8.88671875" style="1" customWidth="1"/>
    <col min="11774" max="11774" width="9.88671875" style="1" bestFit="1" customWidth="1"/>
    <col min="11775" max="12020" width="9" style="1"/>
    <col min="12021" max="12021" width="19.33203125" style="1" customWidth="1"/>
    <col min="12022" max="12022" width="37.109375" style="1" customWidth="1"/>
    <col min="12023" max="12023" width="12.6640625" style="1" customWidth="1"/>
    <col min="12024" max="12024" width="7.88671875" style="1" customWidth="1"/>
    <col min="12025" max="12025" width="12.6640625" style="1" customWidth="1"/>
    <col min="12026" max="12026" width="7.6640625" style="1" customWidth="1"/>
    <col min="12027" max="12027" width="12.6640625" style="1" customWidth="1"/>
    <col min="12028" max="12029" width="8.88671875" style="1" customWidth="1"/>
    <col min="12030" max="12030" width="9.88671875" style="1" bestFit="1" customWidth="1"/>
    <col min="12031" max="12276" width="9" style="1"/>
    <col min="12277" max="12277" width="19.33203125" style="1" customWidth="1"/>
    <col min="12278" max="12278" width="37.109375" style="1" customWidth="1"/>
    <col min="12279" max="12279" width="12.6640625" style="1" customWidth="1"/>
    <col min="12280" max="12280" width="7.88671875" style="1" customWidth="1"/>
    <col min="12281" max="12281" width="12.6640625" style="1" customWidth="1"/>
    <col min="12282" max="12282" width="7.6640625" style="1" customWidth="1"/>
    <col min="12283" max="12283" width="12.6640625" style="1" customWidth="1"/>
    <col min="12284" max="12285" width="8.88671875" style="1" customWidth="1"/>
    <col min="12286" max="12286" width="9.88671875" style="1" bestFit="1" customWidth="1"/>
    <col min="12287" max="12532" width="9" style="1"/>
    <col min="12533" max="12533" width="19.33203125" style="1" customWidth="1"/>
    <col min="12534" max="12534" width="37.109375" style="1" customWidth="1"/>
    <col min="12535" max="12535" width="12.6640625" style="1" customWidth="1"/>
    <col min="12536" max="12536" width="7.88671875" style="1" customWidth="1"/>
    <col min="12537" max="12537" width="12.6640625" style="1" customWidth="1"/>
    <col min="12538" max="12538" width="7.6640625" style="1" customWidth="1"/>
    <col min="12539" max="12539" width="12.6640625" style="1" customWidth="1"/>
    <col min="12540" max="12541" width="8.88671875" style="1" customWidth="1"/>
    <col min="12542" max="12542" width="9.88671875" style="1" bestFit="1" customWidth="1"/>
    <col min="12543" max="12788" width="9" style="1"/>
    <col min="12789" max="12789" width="19.33203125" style="1" customWidth="1"/>
    <col min="12790" max="12790" width="37.109375" style="1" customWidth="1"/>
    <col min="12791" max="12791" width="12.6640625" style="1" customWidth="1"/>
    <col min="12792" max="12792" width="7.88671875" style="1" customWidth="1"/>
    <col min="12793" max="12793" width="12.6640625" style="1" customWidth="1"/>
    <col min="12794" max="12794" width="7.6640625" style="1" customWidth="1"/>
    <col min="12795" max="12795" width="12.6640625" style="1" customWidth="1"/>
    <col min="12796" max="12797" width="8.88671875" style="1" customWidth="1"/>
    <col min="12798" max="12798" width="9.88671875" style="1" bestFit="1" customWidth="1"/>
    <col min="12799" max="13044" width="9" style="1"/>
    <col min="13045" max="13045" width="19.33203125" style="1" customWidth="1"/>
    <col min="13046" max="13046" width="37.109375" style="1" customWidth="1"/>
    <col min="13047" max="13047" width="12.6640625" style="1" customWidth="1"/>
    <col min="13048" max="13048" width="7.88671875" style="1" customWidth="1"/>
    <col min="13049" max="13049" width="12.6640625" style="1" customWidth="1"/>
    <col min="13050" max="13050" width="7.6640625" style="1" customWidth="1"/>
    <col min="13051" max="13051" width="12.6640625" style="1" customWidth="1"/>
    <col min="13052" max="13053" width="8.88671875" style="1" customWidth="1"/>
    <col min="13054" max="13054" width="9.88671875" style="1" bestFit="1" customWidth="1"/>
    <col min="13055" max="13300" width="9" style="1"/>
    <col min="13301" max="13301" width="19.33203125" style="1" customWidth="1"/>
    <col min="13302" max="13302" width="37.109375" style="1" customWidth="1"/>
    <col min="13303" max="13303" width="12.6640625" style="1" customWidth="1"/>
    <col min="13304" max="13304" width="7.88671875" style="1" customWidth="1"/>
    <col min="13305" max="13305" width="12.6640625" style="1" customWidth="1"/>
    <col min="13306" max="13306" width="7.6640625" style="1" customWidth="1"/>
    <col min="13307" max="13307" width="12.6640625" style="1" customWidth="1"/>
    <col min="13308" max="13309" width="8.88671875" style="1" customWidth="1"/>
    <col min="13310" max="13310" width="9.88671875" style="1" bestFit="1" customWidth="1"/>
    <col min="13311" max="13556" width="9" style="1"/>
    <col min="13557" max="13557" width="19.33203125" style="1" customWidth="1"/>
    <col min="13558" max="13558" width="37.109375" style="1" customWidth="1"/>
    <col min="13559" max="13559" width="12.6640625" style="1" customWidth="1"/>
    <col min="13560" max="13560" width="7.88671875" style="1" customWidth="1"/>
    <col min="13561" max="13561" width="12.6640625" style="1" customWidth="1"/>
    <col min="13562" max="13562" width="7.6640625" style="1" customWidth="1"/>
    <col min="13563" max="13563" width="12.6640625" style="1" customWidth="1"/>
    <col min="13564" max="13565" width="8.88671875" style="1" customWidth="1"/>
    <col min="13566" max="13566" width="9.88671875" style="1" bestFit="1" customWidth="1"/>
    <col min="13567" max="13812" width="9" style="1"/>
    <col min="13813" max="13813" width="19.33203125" style="1" customWidth="1"/>
    <col min="13814" max="13814" width="37.109375" style="1" customWidth="1"/>
    <col min="13815" max="13815" width="12.6640625" style="1" customWidth="1"/>
    <col min="13816" max="13816" width="7.88671875" style="1" customWidth="1"/>
    <col min="13817" max="13817" width="12.6640625" style="1" customWidth="1"/>
    <col min="13818" max="13818" width="7.6640625" style="1" customWidth="1"/>
    <col min="13819" max="13819" width="12.6640625" style="1" customWidth="1"/>
    <col min="13820" max="13821" width="8.88671875" style="1" customWidth="1"/>
    <col min="13822" max="13822" width="9.88671875" style="1" bestFit="1" customWidth="1"/>
    <col min="13823" max="14068" width="9" style="1"/>
    <col min="14069" max="14069" width="19.33203125" style="1" customWidth="1"/>
    <col min="14070" max="14070" width="37.109375" style="1" customWidth="1"/>
    <col min="14071" max="14071" width="12.6640625" style="1" customWidth="1"/>
    <col min="14072" max="14072" width="7.88671875" style="1" customWidth="1"/>
    <col min="14073" max="14073" width="12.6640625" style="1" customWidth="1"/>
    <col min="14074" max="14074" width="7.6640625" style="1" customWidth="1"/>
    <col min="14075" max="14075" width="12.6640625" style="1" customWidth="1"/>
    <col min="14076" max="14077" width="8.88671875" style="1" customWidth="1"/>
    <col min="14078" max="14078" width="9.88671875" style="1" bestFit="1" customWidth="1"/>
    <col min="14079" max="14324" width="9" style="1"/>
    <col min="14325" max="14325" width="19.33203125" style="1" customWidth="1"/>
    <col min="14326" max="14326" width="37.109375" style="1" customWidth="1"/>
    <col min="14327" max="14327" width="12.6640625" style="1" customWidth="1"/>
    <col min="14328" max="14328" width="7.88671875" style="1" customWidth="1"/>
    <col min="14329" max="14329" width="12.6640625" style="1" customWidth="1"/>
    <col min="14330" max="14330" width="7.6640625" style="1" customWidth="1"/>
    <col min="14331" max="14331" width="12.6640625" style="1" customWidth="1"/>
    <col min="14332" max="14333" width="8.88671875" style="1" customWidth="1"/>
    <col min="14334" max="14334" width="9.88671875" style="1" bestFit="1" customWidth="1"/>
    <col min="14335" max="14580" width="9" style="1"/>
    <col min="14581" max="14581" width="19.33203125" style="1" customWidth="1"/>
    <col min="14582" max="14582" width="37.109375" style="1" customWidth="1"/>
    <col min="14583" max="14583" width="12.6640625" style="1" customWidth="1"/>
    <col min="14584" max="14584" width="7.88671875" style="1" customWidth="1"/>
    <col min="14585" max="14585" width="12.6640625" style="1" customWidth="1"/>
    <col min="14586" max="14586" width="7.6640625" style="1" customWidth="1"/>
    <col min="14587" max="14587" width="12.6640625" style="1" customWidth="1"/>
    <col min="14588" max="14589" width="8.88671875" style="1" customWidth="1"/>
    <col min="14590" max="14590" width="9.88671875" style="1" bestFit="1" customWidth="1"/>
    <col min="14591" max="14836" width="9" style="1"/>
    <col min="14837" max="14837" width="19.33203125" style="1" customWidth="1"/>
    <col min="14838" max="14838" width="37.109375" style="1" customWidth="1"/>
    <col min="14839" max="14839" width="12.6640625" style="1" customWidth="1"/>
    <col min="14840" max="14840" width="7.88671875" style="1" customWidth="1"/>
    <col min="14841" max="14841" width="12.6640625" style="1" customWidth="1"/>
    <col min="14842" max="14842" width="7.6640625" style="1" customWidth="1"/>
    <col min="14843" max="14843" width="12.6640625" style="1" customWidth="1"/>
    <col min="14844" max="14845" width="8.88671875" style="1" customWidth="1"/>
    <col min="14846" max="14846" width="9.88671875" style="1" bestFit="1" customWidth="1"/>
    <col min="14847" max="15092" width="9" style="1"/>
    <col min="15093" max="15093" width="19.33203125" style="1" customWidth="1"/>
    <col min="15094" max="15094" width="37.109375" style="1" customWidth="1"/>
    <col min="15095" max="15095" width="12.6640625" style="1" customWidth="1"/>
    <col min="15096" max="15096" width="7.88671875" style="1" customWidth="1"/>
    <col min="15097" max="15097" width="12.6640625" style="1" customWidth="1"/>
    <col min="15098" max="15098" width="7.6640625" style="1" customWidth="1"/>
    <col min="15099" max="15099" width="12.6640625" style="1" customWidth="1"/>
    <col min="15100" max="15101" width="8.88671875" style="1" customWidth="1"/>
    <col min="15102" max="15102" width="9.88671875" style="1" bestFit="1" customWidth="1"/>
    <col min="15103" max="15348" width="9" style="1"/>
    <col min="15349" max="15349" width="19.33203125" style="1" customWidth="1"/>
    <col min="15350" max="15350" width="37.109375" style="1" customWidth="1"/>
    <col min="15351" max="15351" width="12.6640625" style="1" customWidth="1"/>
    <col min="15352" max="15352" width="7.88671875" style="1" customWidth="1"/>
    <col min="15353" max="15353" width="12.6640625" style="1" customWidth="1"/>
    <col min="15354" max="15354" width="7.6640625" style="1" customWidth="1"/>
    <col min="15355" max="15355" width="12.6640625" style="1" customWidth="1"/>
    <col min="15356" max="15357" width="8.88671875" style="1" customWidth="1"/>
    <col min="15358" max="15358" width="9.88671875" style="1" bestFit="1" customWidth="1"/>
    <col min="15359" max="15604" width="9" style="1"/>
    <col min="15605" max="15605" width="19.33203125" style="1" customWidth="1"/>
    <col min="15606" max="15606" width="37.109375" style="1" customWidth="1"/>
    <col min="15607" max="15607" width="12.6640625" style="1" customWidth="1"/>
    <col min="15608" max="15608" width="7.88671875" style="1" customWidth="1"/>
    <col min="15609" max="15609" width="12.6640625" style="1" customWidth="1"/>
    <col min="15610" max="15610" width="7.6640625" style="1" customWidth="1"/>
    <col min="15611" max="15611" width="12.6640625" style="1" customWidth="1"/>
    <col min="15612" max="15613" width="8.88671875" style="1" customWidth="1"/>
    <col min="15614" max="15614" width="9.88671875" style="1" bestFit="1" customWidth="1"/>
    <col min="15615" max="15860" width="9" style="1"/>
    <col min="15861" max="15861" width="19.33203125" style="1" customWidth="1"/>
    <col min="15862" max="15862" width="37.109375" style="1" customWidth="1"/>
    <col min="15863" max="15863" width="12.6640625" style="1" customWidth="1"/>
    <col min="15864" max="15864" width="7.88671875" style="1" customWidth="1"/>
    <col min="15865" max="15865" width="12.6640625" style="1" customWidth="1"/>
    <col min="15866" max="15866" width="7.6640625" style="1" customWidth="1"/>
    <col min="15867" max="15867" width="12.6640625" style="1" customWidth="1"/>
    <col min="15868" max="15869" width="8.88671875" style="1" customWidth="1"/>
    <col min="15870" max="15870" width="9.88671875" style="1" bestFit="1" customWidth="1"/>
    <col min="15871" max="16116" width="9" style="1"/>
    <col min="16117" max="16117" width="19.33203125" style="1" customWidth="1"/>
    <col min="16118" max="16118" width="37.109375" style="1" customWidth="1"/>
    <col min="16119" max="16119" width="12.6640625" style="1" customWidth="1"/>
    <col min="16120" max="16120" width="7.88671875" style="1" customWidth="1"/>
    <col min="16121" max="16121" width="12.6640625" style="1" customWidth="1"/>
    <col min="16122" max="16122" width="7.6640625" style="1" customWidth="1"/>
    <col min="16123" max="16123" width="12.6640625" style="1" customWidth="1"/>
    <col min="16124" max="16125" width="8.88671875" style="1" customWidth="1"/>
    <col min="16126" max="16126" width="9.88671875" style="1" bestFit="1" customWidth="1"/>
    <col min="16127" max="16384" width="9" style="1"/>
  </cols>
  <sheetData>
    <row r="1" spans="1:52" ht="39.9" customHeight="1">
      <c r="A1" s="68" t="s">
        <v>0</v>
      </c>
      <c r="B1" s="69"/>
      <c r="C1" s="69"/>
      <c r="D1" s="69"/>
      <c r="AZ1" s="2"/>
    </row>
    <row r="2" spans="1:52" s="3" customFormat="1" ht="18" customHeight="1">
      <c r="A2" s="70" t="s">
        <v>1</v>
      </c>
      <c r="B2" s="71"/>
      <c r="C2" s="71"/>
      <c r="D2" s="71"/>
    </row>
    <row r="3" spans="1:52" ht="18" customHeight="1">
      <c r="A3" s="4" t="s">
        <v>2</v>
      </c>
      <c r="B3" s="5" t="s">
        <v>100</v>
      </c>
      <c r="C3" s="5" t="s">
        <v>3</v>
      </c>
      <c r="D3" s="4" t="s">
        <v>4</v>
      </c>
    </row>
    <row r="4" spans="1:52" ht="15" customHeight="1">
      <c r="A4" s="6" t="s">
        <v>5</v>
      </c>
      <c r="B4" s="7"/>
      <c r="C4" s="7"/>
      <c r="D4" s="8"/>
    </row>
    <row r="5" spans="1:52" ht="15" customHeight="1">
      <c r="A5" s="9" t="s">
        <v>6</v>
      </c>
      <c r="B5" s="10">
        <v>79097</v>
      </c>
      <c r="C5" s="10">
        <v>82384</v>
      </c>
      <c r="D5" s="10">
        <f>+B5-C5</f>
        <v>-3287</v>
      </c>
    </row>
    <row r="6" spans="1:52" ht="15" customHeight="1">
      <c r="A6" s="11" t="s">
        <v>7</v>
      </c>
      <c r="B6" s="10">
        <v>17758</v>
      </c>
      <c r="C6" s="10">
        <v>20334</v>
      </c>
      <c r="D6" s="10">
        <f t="shared" ref="D6:D22" si="0">+B6-C6</f>
        <v>-2576</v>
      </c>
    </row>
    <row r="7" spans="1:52" ht="15" customHeight="1">
      <c r="A7" s="11" t="s">
        <v>8</v>
      </c>
      <c r="B7" s="10">
        <v>2119</v>
      </c>
      <c r="C7" s="10">
        <v>184</v>
      </c>
      <c r="D7" s="10">
        <f t="shared" si="0"/>
        <v>1935</v>
      </c>
    </row>
    <row r="8" spans="1:52" ht="15" customHeight="1">
      <c r="A8" s="11" t="s">
        <v>9</v>
      </c>
      <c r="B8" s="10">
        <v>40464</v>
      </c>
      <c r="C8" s="10">
        <v>88934</v>
      </c>
      <c r="D8" s="10">
        <f t="shared" si="0"/>
        <v>-48470</v>
      </c>
    </row>
    <row r="9" spans="1:52" ht="15" customHeight="1">
      <c r="A9" s="11" t="s">
        <v>10</v>
      </c>
      <c r="B9" s="12"/>
      <c r="C9" s="59"/>
      <c r="D9" s="10"/>
    </row>
    <row r="10" spans="1:52" ht="15" customHeight="1">
      <c r="A10" s="11" t="s">
        <v>11</v>
      </c>
      <c r="B10" s="10">
        <v>44641</v>
      </c>
      <c r="C10" s="10">
        <v>70569</v>
      </c>
      <c r="D10" s="10">
        <f t="shared" si="0"/>
        <v>-25928</v>
      </c>
    </row>
    <row r="11" spans="1:52" ht="15" customHeight="1">
      <c r="A11" s="11" t="s">
        <v>12</v>
      </c>
      <c r="B11" s="10">
        <v>37425</v>
      </c>
      <c r="C11" s="10">
        <v>29162</v>
      </c>
      <c r="D11" s="10">
        <f t="shared" si="0"/>
        <v>8263</v>
      </c>
    </row>
    <row r="12" spans="1:52" ht="15" customHeight="1">
      <c r="A12" s="13" t="s">
        <v>13</v>
      </c>
      <c r="B12" s="14">
        <v>0</v>
      </c>
      <c r="C12" s="14">
        <v>0</v>
      </c>
      <c r="D12" s="10">
        <f t="shared" si="0"/>
        <v>0</v>
      </c>
      <c r="E12" s="15"/>
    </row>
    <row r="13" spans="1:52" ht="15" customHeight="1">
      <c r="A13" s="11" t="s">
        <v>14</v>
      </c>
      <c r="B13" s="10">
        <v>4826</v>
      </c>
      <c r="C13" s="10">
        <v>4802</v>
      </c>
      <c r="D13" s="10">
        <f t="shared" si="0"/>
        <v>24</v>
      </c>
    </row>
    <row r="14" spans="1:52" ht="15" customHeight="1">
      <c r="A14" s="9" t="s">
        <v>15</v>
      </c>
      <c r="B14" s="10">
        <v>13290</v>
      </c>
      <c r="C14" s="10">
        <v>17252</v>
      </c>
      <c r="D14" s="10">
        <f t="shared" si="0"/>
        <v>-3962</v>
      </c>
    </row>
    <row r="15" spans="1:52" ht="15" customHeight="1">
      <c r="A15" s="9" t="s">
        <v>16</v>
      </c>
      <c r="B15" s="16">
        <v>1629</v>
      </c>
      <c r="C15" s="16">
        <v>1601</v>
      </c>
      <c r="D15" s="10">
        <f t="shared" si="0"/>
        <v>28</v>
      </c>
      <c r="E15" s="15"/>
    </row>
    <row r="16" spans="1:52" ht="15" customHeight="1">
      <c r="A16" s="9" t="s">
        <v>17</v>
      </c>
      <c r="B16" s="10">
        <v>21696</v>
      </c>
      <c r="C16" s="10">
        <v>21949</v>
      </c>
      <c r="D16" s="10">
        <f t="shared" si="0"/>
        <v>-253</v>
      </c>
    </row>
    <row r="17" spans="1:6" ht="15" customHeight="1">
      <c r="A17" s="11" t="s">
        <v>18</v>
      </c>
      <c r="B17" s="10">
        <v>306</v>
      </c>
      <c r="C17" s="10">
        <v>403</v>
      </c>
      <c r="D17" s="10">
        <f t="shared" si="0"/>
        <v>-97</v>
      </c>
    </row>
    <row r="18" spans="1:6" ht="15" customHeight="1">
      <c r="A18" s="11" t="s">
        <v>19</v>
      </c>
      <c r="B18" s="10">
        <v>125654</v>
      </c>
      <c r="C18" s="10">
        <v>83812</v>
      </c>
      <c r="D18" s="10">
        <f t="shared" si="0"/>
        <v>41842</v>
      </c>
    </row>
    <row r="19" spans="1:6" ht="15" customHeight="1">
      <c r="A19" s="9" t="s">
        <v>20</v>
      </c>
      <c r="B19" s="10">
        <v>20402</v>
      </c>
      <c r="C19" s="10">
        <v>20759</v>
      </c>
      <c r="D19" s="10">
        <f t="shared" si="0"/>
        <v>-357</v>
      </c>
    </row>
    <row r="20" spans="1:6" ht="15" customHeight="1">
      <c r="A20" s="17" t="s">
        <v>21</v>
      </c>
      <c r="B20" s="10">
        <v>1689</v>
      </c>
      <c r="C20" s="10">
        <v>1527</v>
      </c>
      <c r="D20" s="10">
        <f t="shared" si="0"/>
        <v>162</v>
      </c>
    </row>
    <row r="21" spans="1:6" ht="15" customHeight="1">
      <c r="A21" s="17" t="s">
        <v>22</v>
      </c>
      <c r="B21" s="10">
        <v>22373</v>
      </c>
      <c r="C21" s="10">
        <v>2331</v>
      </c>
      <c r="D21" s="10">
        <f t="shared" si="0"/>
        <v>20042</v>
      </c>
    </row>
    <row r="22" spans="1:6" ht="15" customHeight="1">
      <c r="A22" s="9" t="s">
        <v>23</v>
      </c>
      <c r="B22" s="10">
        <f>19216+345</f>
        <v>19561</v>
      </c>
      <c r="C22" s="10">
        <v>9088</v>
      </c>
      <c r="D22" s="10">
        <f t="shared" si="0"/>
        <v>10473</v>
      </c>
    </row>
    <row r="23" spans="1:6" ht="15" customHeight="1">
      <c r="A23" s="9" t="s">
        <v>24</v>
      </c>
      <c r="B23" s="18">
        <v>0</v>
      </c>
      <c r="C23" s="18">
        <v>0</v>
      </c>
      <c r="D23" s="19">
        <v>0</v>
      </c>
      <c r="E23" s="15"/>
    </row>
    <row r="24" spans="1:6" ht="15" customHeight="1">
      <c r="A24" s="20" t="s">
        <v>25</v>
      </c>
      <c r="B24" s="21">
        <f>SUM(B5:B23)</f>
        <v>452930</v>
      </c>
      <c r="C24" s="21">
        <f>SUM(C5:C23)</f>
        <v>455091</v>
      </c>
      <c r="D24" s="22">
        <f>+B24-C24</f>
        <v>-2161</v>
      </c>
      <c r="E24" s="60"/>
      <c r="F24" s="60"/>
    </row>
    <row r="25" spans="1:6" ht="15" customHeight="1">
      <c r="A25" s="6" t="s">
        <v>26</v>
      </c>
      <c r="B25" s="21"/>
      <c r="C25" s="21"/>
      <c r="D25" s="10"/>
    </row>
    <row r="26" spans="1:6" ht="15" customHeight="1">
      <c r="A26" s="24" t="s">
        <v>27</v>
      </c>
      <c r="B26" s="10">
        <v>22788</v>
      </c>
      <c r="C26" s="10">
        <v>0</v>
      </c>
      <c r="D26" s="10">
        <f>+B26-C26</f>
        <v>22788</v>
      </c>
    </row>
    <row r="27" spans="1:6" ht="15" customHeight="1">
      <c r="A27" s="24" t="s">
        <v>28</v>
      </c>
      <c r="B27" s="10">
        <v>34727</v>
      </c>
      <c r="C27" s="10">
        <v>34255</v>
      </c>
      <c r="D27" s="10">
        <f t="shared" ref="D27:D41" si="1">+B27-C27</f>
        <v>472</v>
      </c>
    </row>
    <row r="28" spans="1:6" ht="15" customHeight="1">
      <c r="A28" s="11" t="s">
        <v>29</v>
      </c>
      <c r="B28" s="10">
        <v>583</v>
      </c>
      <c r="C28" s="10">
        <v>2132</v>
      </c>
      <c r="D28" s="10">
        <f t="shared" si="1"/>
        <v>-1549</v>
      </c>
    </row>
    <row r="29" spans="1:6" ht="15" customHeight="1">
      <c r="A29" s="24" t="s">
        <v>30</v>
      </c>
      <c r="B29" s="10">
        <v>538</v>
      </c>
      <c r="C29" s="10">
        <v>7</v>
      </c>
      <c r="D29" s="10">
        <f t="shared" si="1"/>
        <v>531</v>
      </c>
    </row>
    <row r="30" spans="1:6" ht="15" customHeight="1">
      <c r="A30" s="24" t="s">
        <v>31</v>
      </c>
      <c r="B30" s="14">
        <v>0</v>
      </c>
      <c r="C30" s="14">
        <v>0</v>
      </c>
      <c r="D30" s="10">
        <f t="shared" si="1"/>
        <v>0</v>
      </c>
    </row>
    <row r="31" spans="1:6" ht="15" customHeight="1">
      <c r="A31" s="25" t="s">
        <v>32</v>
      </c>
      <c r="B31" s="14">
        <v>0</v>
      </c>
      <c r="C31" s="14">
        <v>0</v>
      </c>
      <c r="D31" s="10">
        <f t="shared" si="1"/>
        <v>0</v>
      </c>
    </row>
    <row r="32" spans="1:6" ht="15" customHeight="1">
      <c r="A32" s="24" t="s">
        <v>33</v>
      </c>
      <c r="B32" s="14">
        <v>0</v>
      </c>
      <c r="C32" s="14">
        <v>0</v>
      </c>
      <c r="D32" s="10">
        <f t="shared" si="1"/>
        <v>0</v>
      </c>
    </row>
    <row r="33" spans="1:5" ht="15" customHeight="1">
      <c r="A33" s="24" t="s">
        <v>34</v>
      </c>
      <c r="B33" s="26">
        <v>317933</v>
      </c>
      <c r="C33" s="26">
        <v>243001</v>
      </c>
      <c r="D33" s="10">
        <f t="shared" si="1"/>
        <v>74932</v>
      </c>
    </row>
    <row r="34" spans="1:5" ht="15" customHeight="1">
      <c r="A34" s="24" t="s">
        <v>35</v>
      </c>
      <c r="B34" s="10">
        <v>0</v>
      </c>
      <c r="C34" s="10">
        <v>0</v>
      </c>
      <c r="D34" s="10">
        <f t="shared" si="1"/>
        <v>0</v>
      </c>
    </row>
    <row r="35" spans="1:5" ht="15" customHeight="1">
      <c r="A35" s="25" t="s">
        <v>36</v>
      </c>
      <c r="B35" s="10">
        <v>0</v>
      </c>
      <c r="C35" s="10">
        <v>0</v>
      </c>
      <c r="D35" s="10">
        <f t="shared" si="1"/>
        <v>0</v>
      </c>
    </row>
    <row r="36" spans="1:5" ht="15" customHeight="1">
      <c r="A36" s="25" t="s">
        <v>37</v>
      </c>
      <c r="B36" s="10">
        <v>2547</v>
      </c>
      <c r="C36" s="10">
        <v>3557</v>
      </c>
      <c r="D36" s="10">
        <f t="shared" si="1"/>
        <v>-1010</v>
      </c>
    </row>
    <row r="37" spans="1:5" ht="15" customHeight="1">
      <c r="A37" s="9" t="s">
        <v>38</v>
      </c>
      <c r="B37" s="10">
        <v>1649</v>
      </c>
      <c r="C37" s="10">
        <v>1613</v>
      </c>
      <c r="D37" s="10">
        <f t="shared" si="1"/>
        <v>36</v>
      </c>
    </row>
    <row r="38" spans="1:5" ht="15" customHeight="1">
      <c r="A38" s="9" t="s">
        <v>39</v>
      </c>
      <c r="B38" s="10">
        <v>2775</v>
      </c>
      <c r="C38" s="10">
        <v>2715</v>
      </c>
      <c r="D38" s="10">
        <f t="shared" si="1"/>
        <v>60</v>
      </c>
    </row>
    <row r="39" spans="1:5" ht="15" customHeight="1">
      <c r="A39" s="25" t="s">
        <v>40</v>
      </c>
      <c r="B39" s="10">
        <v>7883</v>
      </c>
      <c r="C39" s="10">
        <v>7036</v>
      </c>
      <c r="D39" s="10">
        <f t="shared" si="1"/>
        <v>847</v>
      </c>
    </row>
    <row r="40" spans="1:5" ht="15" customHeight="1">
      <c r="A40" s="25" t="s">
        <v>41</v>
      </c>
      <c r="B40" s="27">
        <v>0</v>
      </c>
      <c r="C40" s="27">
        <v>0</v>
      </c>
      <c r="D40" s="10">
        <v>0</v>
      </c>
    </row>
    <row r="41" spans="1:5" ht="15" customHeight="1">
      <c r="A41" s="20" t="s">
        <v>42</v>
      </c>
      <c r="B41" s="27">
        <f>SUM(B26:B40)</f>
        <v>391423</v>
      </c>
      <c r="C41" s="27">
        <f>SUM(C26:C40)</f>
        <v>294316</v>
      </c>
      <c r="D41" s="22">
        <f t="shared" si="1"/>
        <v>97107</v>
      </c>
    </row>
    <row r="42" spans="1:5" ht="15" customHeight="1">
      <c r="A42" s="6" t="s">
        <v>43</v>
      </c>
      <c r="B42" s="10"/>
      <c r="C42" s="10"/>
      <c r="D42" s="10"/>
      <c r="E42" s="60"/>
    </row>
    <row r="43" spans="1:5" ht="15" customHeight="1">
      <c r="A43" s="25" t="s">
        <v>44</v>
      </c>
      <c r="B43" s="16">
        <v>78832</v>
      </c>
      <c r="C43" s="16">
        <v>39275</v>
      </c>
      <c r="D43" s="10">
        <f t="shared" ref="D43:D49" si="2">+B43-C43</f>
        <v>39557</v>
      </c>
    </row>
    <row r="44" spans="1:5" ht="15" customHeight="1">
      <c r="A44" s="24" t="s">
        <v>45</v>
      </c>
      <c r="B44" s="26">
        <v>38524</v>
      </c>
      <c r="C44" s="26">
        <v>8455</v>
      </c>
      <c r="D44" s="10">
        <f t="shared" si="2"/>
        <v>30069</v>
      </c>
    </row>
    <row r="45" spans="1:5" ht="15" customHeight="1">
      <c r="A45" s="24" t="s">
        <v>46</v>
      </c>
      <c r="B45" s="10">
        <v>-53513</v>
      </c>
      <c r="C45" s="10">
        <v>96742</v>
      </c>
      <c r="D45" s="10">
        <f t="shared" si="2"/>
        <v>-150255</v>
      </c>
    </row>
    <row r="46" spans="1:5" ht="15" customHeight="1">
      <c r="A46" s="24" t="s">
        <v>47</v>
      </c>
      <c r="B46" s="10">
        <v>-2336</v>
      </c>
      <c r="C46" s="10">
        <v>16303</v>
      </c>
      <c r="D46" s="10">
        <f t="shared" si="2"/>
        <v>-18639</v>
      </c>
    </row>
    <row r="47" spans="1:5" ht="15" customHeight="1">
      <c r="A47" s="24" t="s">
        <v>48</v>
      </c>
      <c r="B47" s="27">
        <v>0</v>
      </c>
      <c r="C47" s="27">
        <v>0</v>
      </c>
      <c r="D47" s="10">
        <f t="shared" si="2"/>
        <v>0</v>
      </c>
    </row>
    <row r="48" spans="1:5" ht="15" customHeight="1">
      <c r="A48" s="20" t="s">
        <v>49</v>
      </c>
      <c r="B48" s="22">
        <f>SUM(B43:B47)</f>
        <v>61507</v>
      </c>
      <c r="C48" s="22">
        <f>SUM(C43:C47)</f>
        <v>160775</v>
      </c>
      <c r="D48" s="22">
        <f t="shared" si="2"/>
        <v>-99268</v>
      </c>
      <c r="E48" s="60"/>
    </row>
    <row r="49" spans="1:5" ht="15" customHeight="1">
      <c r="A49" s="20" t="s">
        <v>50</v>
      </c>
      <c r="B49" s="22">
        <f>+B48+B41</f>
        <v>452930</v>
      </c>
      <c r="C49" s="22">
        <f>+C48+C41</f>
        <v>455091</v>
      </c>
      <c r="D49" s="22">
        <f t="shared" si="2"/>
        <v>-2161</v>
      </c>
    </row>
    <row r="50" spans="1:5" ht="15" customHeight="1">
      <c r="A50" s="28" t="s">
        <v>51</v>
      </c>
      <c r="B50" s="29"/>
      <c r="C50" s="29"/>
      <c r="D50" s="30"/>
    </row>
    <row r="51" spans="1:5" ht="14.1" customHeight="1">
      <c r="A51" s="31"/>
      <c r="B51" s="61"/>
      <c r="C51" s="61"/>
      <c r="D51" s="32"/>
    </row>
    <row r="52" spans="1:5" ht="14.1" customHeight="1">
      <c r="A52" s="2"/>
      <c r="B52" s="61"/>
      <c r="C52" s="61"/>
      <c r="E52" s="62"/>
    </row>
    <row r="53" spans="1:5" ht="14.1" customHeight="1">
      <c r="A53" s="2"/>
      <c r="B53" s="33"/>
      <c r="C53" s="2"/>
    </row>
    <row r="54" spans="1:5" ht="14.1" customHeight="1">
      <c r="A54" s="2"/>
      <c r="B54" s="2"/>
      <c r="C54" s="2"/>
    </row>
    <row r="55" spans="1:5" ht="14.1" customHeight="1">
      <c r="A55" s="2"/>
      <c r="B55" s="2"/>
      <c r="C55" s="2"/>
    </row>
    <row r="56" spans="1:5" ht="14.1" customHeight="1">
      <c r="A56" s="2"/>
      <c r="B56" s="2"/>
      <c r="C56" s="2"/>
    </row>
    <row r="57" spans="1:5" ht="14.1" customHeight="1">
      <c r="A57" s="2"/>
      <c r="B57" s="2"/>
      <c r="C57" s="2"/>
    </row>
    <row r="58" spans="1:5" ht="14.1" customHeight="1">
      <c r="A58" s="2"/>
      <c r="B58" s="2"/>
      <c r="C58" s="2"/>
    </row>
    <row r="59" spans="1:5" ht="14.1" customHeight="1">
      <c r="A59" s="2"/>
      <c r="B59" s="2"/>
      <c r="C59" s="2"/>
    </row>
    <row r="60" spans="1:5" ht="14.1" customHeight="1">
      <c r="A60" s="2"/>
      <c r="B60" s="2"/>
      <c r="C60" s="2"/>
    </row>
    <row r="61" spans="1:5" ht="14.1" customHeight="1">
      <c r="A61" s="2"/>
      <c r="B61" s="2"/>
      <c r="C61" s="2"/>
    </row>
    <row r="62" spans="1:5" ht="14.1" customHeight="1">
      <c r="A62" s="2"/>
      <c r="B62" s="2"/>
      <c r="C62" s="2"/>
    </row>
    <row r="63" spans="1:5" ht="14.1" customHeight="1">
      <c r="A63" s="2"/>
      <c r="B63" s="2"/>
      <c r="C63" s="2"/>
    </row>
    <row r="64" spans="1:5" ht="14.1" customHeight="1">
      <c r="A64" s="2"/>
      <c r="B64" s="2"/>
      <c r="C64" s="2"/>
    </row>
    <row r="65" spans="1:3" ht="14.1" customHeight="1">
      <c r="A65" s="2"/>
      <c r="B65" s="2"/>
      <c r="C65" s="2"/>
    </row>
    <row r="66" spans="1:3" ht="14.1" customHeight="1">
      <c r="A66" s="2"/>
      <c r="B66" s="2"/>
      <c r="C66" s="2"/>
    </row>
    <row r="67" spans="1:3" ht="14.1" customHeight="1">
      <c r="A67" s="2"/>
      <c r="B67" s="2"/>
      <c r="C67" s="2"/>
    </row>
  </sheetData>
  <mergeCells count="2">
    <mergeCell ref="A1:D1"/>
    <mergeCell ref="A2:D2"/>
  </mergeCells>
  <phoneticPr fontId="5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09" orientation="portrait" useFirstPageNumber="1" r:id="rId1"/>
  <headerFooter scaleWithDoc="0" alignWithMargins="0">
    <oddFooter>&amp;C&amp;"Times New Roman,標準"&amp;10-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selection sqref="A1:D1"/>
    </sheetView>
  </sheetViews>
  <sheetFormatPr defaultRowHeight="16.2"/>
  <cols>
    <col min="1" max="1" width="36.6640625" style="1" customWidth="1"/>
    <col min="2" max="4" width="18.6640625" style="1" customWidth="1"/>
    <col min="5" max="241" width="9" style="1"/>
    <col min="242" max="242" width="19.33203125" style="1" customWidth="1"/>
    <col min="243" max="243" width="33.6640625" style="1" customWidth="1"/>
    <col min="244" max="244" width="11.6640625" style="1" customWidth="1"/>
    <col min="245" max="245" width="7.6640625" style="1" customWidth="1"/>
    <col min="246" max="246" width="11.6640625" style="1" customWidth="1"/>
    <col min="247" max="247" width="7.6640625" style="1" customWidth="1"/>
    <col min="248" max="248" width="11.6640625" style="1" customWidth="1"/>
    <col min="249" max="249" width="8.109375" style="1" customWidth="1"/>
    <col min="250" max="497" width="9" style="1"/>
    <col min="498" max="498" width="19.33203125" style="1" customWidth="1"/>
    <col min="499" max="499" width="33.6640625" style="1" customWidth="1"/>
    <col min="500" max="500" width="11.6640625" style="1" customWidth="1"/>
    <col min="501" max="501" width="7.6640625" style="1" customWidth="1"/>
    <col min="502" max="502" width="11.6640625" style="1" customWidth="1"/>
    <col min="503" max="503" width="7.6640625" style="1" customWidth="1"/>
    <col min="504" max="504" width="11.6640625" style="1" customWidth="1"/>
    <col min="505" max="505" width="8.109375" style="1" customWidth="1"/>
    <col min="506" max="753" width="9" style="1"/>
    <col min="754" max="754" width="19.33203125" style="1" customWidth="1"/>
    <col min="755" max="755" width="33.6640625" style="1" customWidth="1"/>
    <col min="756" max="756" width="11.6640625" style="1" customWidth="1"/>
    <col min="757" max="757" width="7.6640625" style="1" customWidth="1"/>
    <col min="758" max="758" width="11.6640625" style="1" customWidth="1"/>
    <col min="759" max="759" width="7.6640625" style="1" customWidth="1"/>
    <col min="760" max="760" width="11.6640625" style="1" customWidth="1"/>
    <col min="761" max="761" width="8.109375" style="1" customWidth="1"/>
    <col min="762" max="1009" width="9" style="1"/>
    <col min="1010" max="1010" width="19.33203125" style="1" customWidth="1"/>
    <col min="1011" max="1011" width="33.6640625" style="1" customWidth="1"/>
    <col min="1012" max="1012" width="11.6640625" style="1" customWidth="1"/>
    <col min="1013" max="1013" width="7.6640625" style="1" customWidth="1"/>
    <col min="1014" max="1014" width="11.6640625" style="1" customWidth="1"/>
    <col min="1015" max="1015" width="7.6640625" style="1" customWidth="1"/>
    <col min="1016" max="1016" width="11.6640625" style="1" customWidth="1"/>
    <col min="1017" max="1017" width="8.109375" style="1" customWidth="1"/>
    <col min="1018" max="1265" width="9" style="1"/>
    <col min="1266" max="1266" width="19.33203125" style="1" customWidth="1"/>
    <col min="1267" max="1267" width="33.6640625" style="1" customWidth="1"/>
    <col min="1268" max="1268" width="11.6640625" style="1" customWidth="1"/>
    <col min="1269" max="1269" width="7.6640625" style="1" customWidth="1"/>
    <col min="1270" max="1270" width="11.6640625" style="1" customWidth="1"/>
    <col min="1271" max="1271" width="7.6640625" style="1" customWidth="1"/>
    <col min="1272" max="1272" width="11.6640625" style="1" customWidth="1"/>
    <col min="1273" max="1273" width="8.109375" style="1" customWidth="1"/>
    <col min="1274" max="1521" width="9" style="1"/>
    <col min="1522" max="1522" width="19.33203125" style="1" customWidth="1"/>
    <col min="1523" max="1523" width="33.6640625" style="1" customWidth="1"/>
    <col min="1524" max="1524" width="11.6640625" style="1" customWidth="1"/>
    <col min="1525" max="1525" width="7.6640625" style="1" customWidth="1"/>
    <col min="1526" max="1526" width="11.6640625" style="1" customWidth="1"/>
    <col min="1527" max="1527" width="7.6640625" style="1" customWidth="1"/>
    <col min="1528" max="1528" width="11.6640625" style="1" customWidth="1"/>
    <col min="1529" max="1529" width="8.109375" style="1" customWidth="1"/>
    <col min="1530" max="1777" width="9" style="1"/>
    <col min="1778" max="1778" width="19.33203125" style="1" customWidth="1"/>
    <col min="1779" max="1779" width="33.6640625" style="1" customWidth="1"/>
    <col min="1780" max="1780" width="11.6640625" style="1" customWidth="1"/>
    <col min="1781" max="1781" width="7.6640625" style="1" customWidth="1"/>
    <col min="1782" max="1782" width="11.6640625" style="1" customWidth="1"/>
    <col min="1783" max="1783" width="7.6640625" style="1" customWidth="1"/>
    <col min="1784" max="1784" width="11.6640625" style="1" customWidth="1"/>
    <col min="1785" max="1785" width="8.109375" style="1" customWidth="1"/>
    <col min="1786" max="2033" width="9" style="1"/>
    <col min="2034" max="2034" width="19.33203125" style="1" customWidth="1"/>
    <col min="2035" max="2035" width="33.6640625" style="1" customWidth="1"/>
    <col min="2036" max="2036" width="11.6640625" style="1" customWidth="1"/>
    <col min="2037" max="2037" width="7.6640625" style="1" customWidth="1"/>
    <col min="2038" max="2038" width="11.6640625" style="1" customWidth="1"/>
    <col min="2039" max="2039" width="7.6640625" style="1" customWidth="1"/>
    <col min="2040" max="2040" width="11.6640625" style="1" customWidth="1"/>
    <col min="2041" max="2041" width="8.109375" style="1" customWidth="1"/>
    <col min="2042" max="2289" width="9" style="1"/>
    <col min="2290" max="2290" width="19.33203125" style="1" customWidth="1"/>
    <col min="2291" max="2291" width="33.6640625" style="1" customWidth="1"/>
    <col min="2292" max="2292" width="11.6640625" style="1" customWidth="1"/>
    <col min="2293" max="2293" width="7.6640625" style="1" customWidth="1"/>
    <col min="2294" max="2294" width="11.6640625" style="1" customWidth="1"/>
    <col min="2295" max="2295" width="7.6640625" style="1" customWidth="1"/>
    <col min="2296" max="2296" width="11.6640625" style="1" customWidth="1"/>
    <col min="2297" max="2297" width="8.109375" style="1" customWidth="1"/>
    <col min="2298" max="2545" width="9" style="1"/>
    <col min="2546" max="2546" width="19.33203125" style="1" customWidth="1"/>
    <col min="2547" max="2547" width="33.6640625" style="1" customWidth="1"/>
    <col min="2548" max="2548" width="11.6640625" style="1" customWidth="1"/>
    <col min="2549" max="2549" width="7.6640625" style="1" customWidth="1"/>
    <col min="2550" max="2550" width="11.6640625" style="1" customWidth="1"/>
    <col min="2551" max="2551" width="7.6640625" style="1" customWidth="1"/>
    <col min="2552" max="2552" width="11.6640625" style="1" customWidth="1"/>
    <col min="2553" max="2553" width="8.109375" style="1" customWidth="1"/>
    <col min="2554" max="2801" width="9" style="1"/>
    <col min="2802" max="2802" width="19.33203125" style="1" customWidth="1"/>
    <col min="2803" max="2803" width="33.6640625" style="1" customWidth="1"/>
    <col min="2804" max="2804" width="11.6640625" style="1" customWidth="1"/>
    <col min="2805" max="2805" width="7.6640625" style="1" customWidth="1"/>
    <col min="2806" max="2806" width="11.6640625" style="1" customWidth="1"/>
    <col min="2807" max="2807" width="7.6640625" style="1" customWidth="1"/>
    <col min="2808" max="2808" width="11.6640625" style="1" customWidth="1"/>
    <col min="2809" max="2809" width="8.109375" style="1" customWidth="1"/>
    <col min="2810" max="3057" width="9" style="1"/>
    <col min="3058" max="3058" width="19.33203125" style="1" customWidth="1"/>
    <col min="3059" max="3059" width="33.6640625" style="1" customWidth="1"/>
    <col min="3060" max="3060" width="11.6640625" style="1" customWidth="1"/>
    <col min="3061" max="3061" width="7.6640625" style="1" customWidth="1"/>
    <col min="3062" max="3062" width="11.6640625" style="1" customWidth="1"/>
    <col min="3063" max="3063" width="7.6640625" style="1" customWidth="1"/>
    <col min="3064" max="3064" width="11.6640625" style="1" customWidth="1"/>
    <col min="3065" max="3065" width="8.109375" style="1" customWidth="1"/>
    <col min="3066" max="3313" width="9" style="1"/>
    <col min="3314" max="3314" width="19.33203125" style="1" customWidth="1"/>
    <col min="3315" max="3315" width="33.6640625" style="1" customWidth="1"/>
    <col min="3316" max="3316" width="11.6640625" style="1" customWidth="1"/>
    <col min="3317" max="3317" width="7.6640625" style="1" customWidth="1"/>
    <col min="3318" max="3318" width="11.6640625" style="1" customWidth="1"/>
    <col min="3319" max="3319" width="7.6640625" style="1" customWidth="1"/>
    <col min="3320" max="3320" width="11.6640625" style="1" customWidth="1"/>
    <col min="3321" max="3321" width="8.109375" style="1" customWidth="1"/>
    <col min="3322" max="3569" width="9" style="1"/>
    <col min="3570" max="3570" width="19.33203125" style="1" customWidth="1"/>
    <col min="3571" max="3571" width="33.6640625" style="1" customWidth="1"/>
    <col min="3572" max="3572" width="11.6640625" style="1" customWidth="1"/>
    <col min="3573" max="3573" width="7.6640625" style="1" customWidth="1"/>
    <col min="3574" max="3574" width="11.6640625" style="1" customWidth="1"/>
    <col min="3575" max="3575" width="7.6640625" style="1" customWidth="1"/>
    <col min="3576" max="3576" width="11.6640625" style="1" customWidth="1"/>
    <col min="3577" max="3577" width="8.109375" style="1" customWidth="1"/>
    <col min="3578" max="3825" width="9" style="1"/>
    <col min="3826" max="3826" width="19.33203125" style="1" customWidth="1"/>
    <col min="3827" max="3827" width="33.6640625" style="1" customWidth="1"/>
    <col min="3828" max="3828" width="11.6640625" style="1" customWidth="1"/>
    <col min="3829" max="3829" width="7.6640625" style="1" customWidth="1"/>
    <col min="3830" max="3830" width="11.6640625" style="1" customWidth="1"/>
    <col min="3831" max="3831" width="7.6640625" style="1" customWidth="1"/>
    <col min="3832" max="3832" width="11.6640625" style="1" customWidth="1"/>
    <col min="3833" max="3833" width="8.109375" style="1" customWidth="1"/>
    <col min="3834" max="4081" width="9" style="1"/>
    <col min="4082" max="4082" width="19.33203125" style="1" customWidth="1"/>
    <col min="4083" max="4083" width="33.6640625" style="1" customWidth="1"/>
    <col min="4084" max="4084" width="11.6640625" style="1" customWidth="1"/>
    <col min="4085" max="4085" width="7.6640625" style="1" customWidth="1"/>
    <col min="4086" max="4086" width="11.6640625" style="1" customWidth="1"/>
    <col min="4087" max="4087" width="7.6640625" style="1" customWidth="1"/>
    <col min="4088" max="4088" width="11.6640625" style="1" customWidth="1"/>
    <col min="4089" max="4089" width="8.109375" style="1" customWidth="1"/>
    <col min="4090" max="4337" width="9" style="1"/>
    <col min="4338" max="4338" width="19.33203125" style="1" customWidth="1"/>
    <col min="4339" max="4339" width="33.6640625" style="1" customWidth="1"/>
    <col min="4340" max="4340" width="11.6640625" style="1" customWidth="1"/>
    <col min="4341" max="4341" width="7.6640625" style="1" customWidth="1"/>
    <col min="4342" max="4342" width="11.6640625" style="1" customWidth="1"/>
    <col min="4343" max="4343" width="7.6640625" style="1" customWidth="1"/>
    <col min="4344" max="4344" width="11.6640625" style="1" customWidth="1"/>
    <col min="4345" max="4345" width="8.109375" style="1" customWidth="1"/>
    <col min="4346" max="4593" width="9" style="1"/>
    <col min="4594" max="4594" width="19.33203125" style="1" customWidth="1"/>
    <col min="4595" max="4595" width="33.6640625" style="1" customWidth="1"/>
    <col min="4596" max="4596" width="11.6640625" style="1" customWidth="1"/>
    <col min="4597" max="4597" width="7.6640625" style="1" customWidth="1"/>
    <col min="4598" max="4598" width="11.6640625" style="1" customWidth="1"/>
    <col min="4599" max="4599" width="7.6640625" style="1" customWidth="1"/>
    <col min="4600" max="4600" width="11.6640625" style="1" customWidth="1"/>
    <col min="4601" max="4601" width="8.109375" style="1" customWidth="1"/>
    <col min="4602" max="4849" width="9" style="1"/>
    <col min="4850" max="4850" width="19.33203125" style="1" customWidth="1"/>
    <col min="4851" max="4851" width="33.6640625" style="1" customWidth="1"/>
    <col min="4852" max="4852" width="11.6640625" style="1" customWidth="1"/>
    <col min="4853" max="4853" width="7.6640625" style="1" customWidth="1"/>
    <col min="4854" max="4854" width="11.6640625" style="1" customWidth="1"/>
    <col min="4855" max="4855" width="7.6640625" style="1" customWidth="1"/>
    <col min="4856" max="4856" width="11.6640625" style="1" customWidth="1"/>
    <col min="4857" max="4857" width="8.109375" style="1" customWidth="1"/>
    <col min="4858" max="5105" width="9" style="1"/>
    <col min="5106" max="5106" width="19.33203125" style="1" customWidth="1"/>
    <col min="5107" max="5107" width="33.6640625" style="1" customWidth="1"/>
    <col min="5108" max="5108" width="11.6640625" style="1" customWidth="1"/>
    <col min="5109" max="5109" width="7.6640625" style="1" customWidth="1"/>
    <col min="5110" max="5110" width="11.6640625" style="1" customWidth="1"/>
    <col min="5111" max="5111" width="7.6640625" style="1" customWidth="1"/>
    <col min="5112" max="5112" width="11.6640625" style="1" customWidth="1"/>
    <col min="5113" max="5113" width="8.109375" style="1" customWidth="1"/>
    <col min="5114" max="5361" width="9" style="1"/>
    <col min="5362" max="5362" width="19.33203125" style="1" customWidth="1"/>
    <col min="5363" max="5363" width="33.6640625" style="1" customWidth="1"/>
    <col min="5364" max="5364" width="11.6640625" style="1" customWidth="1"/>
    <col min="5365" max="5365" width="7.6640625" style="1" customWidth="1"/>
    <col min="5366" max="5366" width="11.6640625" style="1" customWidth="1"/>
    <col min="5367" max="5367" width="7.6640625" style="1" customWidth="1"/>
    <col min="5368" max="5368" width="11.6640625" style="1" customWidth="1"/>
    <col min="5369" max="5369" width="8.109375" style="1" customWidth="1"/>
    <col min="5370" max="5617" width="9" style="1"/>
    <col min="5618" max="5618" width="19.33203125" style="1" customWidth="1"/>
    <col min="5619" max="5619" width="33.6640625" style="1" customWidth="1"/>
    <col min="5620" max="5620" width="11.6640625" style="1" customWidth="1"/>
    <col min="5621" max="5621" width="7.6640625" style="1" customWidth="1"/>
    <col min="5622" max="5622" width="11.6640625" style="1" customWidth="1"/>
    <col min="5623" max="5623" width="7.6640625" style="1" customWidth="1"/>
    <col min="5624" max="5624" width="11.6640625" style="1" customWidth="1"/>
    <col min="5625" max="5625" width="8.109375" style="1" customWidth="1"/>
    <col min="5626" max="5873" width="9" style="1"/>
    <col min="5874" max="5874" width="19.33203125" style="1" customWidth="1"/>
    <col min="5875" max="5875" width="33.6640625" style="1" customWidth="1"/>
    <col min="5876" max="5876" width="11.6640625" style="1" customWidth="1"/>
    <col min="5877" max="5877" width="7.6640625" style="1" customWidth="1"/>
    <col min="5878" max="5878" width="11.6640625" style="1" customWidth="1"/>
    <col min="5879" max="5879" width="7.6640625" style="1" customWidth="1"/>
    <col min="5880" max="5880" width="11.6640625" style="1" customWidth="1"/>
    <col min="5881" max="5881" width="8.109375" style="1" customWidth="1"/>
    <col min="5882" max="6129" width="9" style="1"/>
    <col min="6130" max="6130" width="19.33203125" style="1" customWidth="1"/>
    <col min="6131" max="6131" width="33.6640625" style="1" customWidth="1"/>
    <col min="6132" max="6132" width="11.6640625" style="1" customWidth="1"/>
    <col min="6133" max="6133" width="7.6640625" style="1" customWidth="1"/>
    <col min="6134" max="6134" width="11.6640625" style="1" customWidth="1"/>
    <col min="6135" max="6135" width="7.6640625" style="1" customWidth="1"/>
    <col min="6136" max="6136" width="11.6640625" style="1" customWidth="1"/>
    <col min="6137" max="6137" width="8.109375" style="1" customWidth="1"/>
    <col min="6138" max="6385" width="9" style="1"/>
    <col min="6386" max="6386" width="19.33203125" style="1" customWidth="1"/>
    <col min="6387" max="6387" width="33.6640625" style="1" customWidth="1"/>
    <col min="6388" max="6388" width="11.6640625" style="1" customWidth="1"/>
    <col min="6389" max="6389" width="7.6640625" style="1" customWidth="1"/>
    <col min="6390" max="6390" width="11.6640625" style="1" customWidth="1"/>
    <col min="6391" max="6391" width="7.6640625" style="1" customWidth="1"/>
    <col min="6392" max="6392" width="11.6640625" style="1" customWidth="1"/>
    <col min="6393" max="6393" width="8.109375" style="1" customWidth="1"/>
    <col min="6394" max="6641" width="9" style="1"/>
    <col min="6642" max="6642" width="19.33203125" style="1" customWidth="1"/>
    <col min="6643" max="6643" width="33.6640625" style="1" customWidth="1"/>
    <col min="6644" max="6644" width="11.6640625" style="1" customWidth="1"/>
    <col min="6645" max="6645" width="7.6640625" style="1" customWidth="1"/>
    <col min="6646" max="6646" width="11.6640625" style="1" customWidth="1"/>
    <col min="6647" max="6647" width="7.6640625" style="1" customWidth="1"/>
    <col min="6648" max="6648" width="11.6640625" style="1" customWidth="1"/>
    <col min="6649" max="6649" width="8.109375" style="1" customWidth="1"/>
    <col min="6650" max="6897" width="9" style="1"/>
    <col min="6898" max="6898" width="19.33203125" style="1" customWidth="1"/>
    <col min="6899" max="6899" width="33.6640625" style="1" customWidth="1"/>
    <col min="6900" max="6900" width="11.6640625" style="1" customWidth="1"/>
    <col min="6901" max="6901" width="7.6640625" style="1" customWidth="1"/>
    <col min="6902" max="6902" width="11.6640625" style="1" customWidth="1"/>
    <col min="6903" max="6903" width="7.6640625" style="1" customWidth="1"/>
    <col min="6904" max="6904" width="11.6640625" style="1" customWidth="1"/>
    <col min="6905" max="6905" width="8.109375" style="1" customWidth="1"/>
    <col min="6906" max="7153" width="9" style="1"/>
    <col min="7154" max="7154" width="19.33203125" style="1" customWidth="1"/>
    <col min="7155" max="7155" width="33.6640625" style="1" customWidth="1"/>
    <col min="7156" max="7156" width="11.6640625" style="1" customWidth="1"/>
    <col min="7157" max="7157" width="7.6640625" style="1" customWidth="1"/>
    <col min="7158" max="7158" width="11.6640625" style="1" customWidth="1"/>
    <col min="7159" max="7159" width="7.6640625" style="1" customWidth="1"/>
    <col min="7160" max="7160" width="11.6640625" style="1" customWidth="1"/>
    <col min="7161" max="7161" width="8.109375" style="1" customWidth="1"/>
    <col min="7162" max="7409" width="9" style="1"/>
    <col min="7410" max="7410" width="19.33203125" style="1" customWidth="1"/>
    <col min="7411" max="7411" width="33.6640625" style="1" customWidth="1"/>
    <col min="7412" max="7412" width="11.6640625" style="1" customWidth="1"/>
    <col min="7413" max="7413" width="7.6640625" style="1" customWidth="1"/>
    <col min="7414" max="7414" width="11.6640625" style="1" customWidth="1"/>
    <col min="7415" max="7415" width="7.6640625" style="1" customWidth="1"/>
    <col min="7416" max="7416" width="11.6640625" style="1" customWidth="1"/>
    <col min="7417" max="7417" width="8.109375" style="1" customWidth="1"/>
    <col min="7418" max="7665" width="9" style="1"/>
    <col min="7666" max="7666" width="19.33203125" style="1" customWidth="1"/>
    <col min="7667" max="7667" width="33.6640625" style="1" customWidth="1"/>
    <col min="7668" max="7668" width="11.6640625" style="1" customWidth="1"/>
    <col min="7669" max="7669" width="7.6640625" style="1" customWidth="1"/>
    <col min="7670" max="7670" width="11.6640625" style="1" customWidth="1"/>
    <col min="7671" max="7671" width="7.6640625" style="1" customWidth="1"/>
    <col min="7672" max="7672" width="11.6640625" style="1" customWidth="1"/>
    <col min="7673" max="7673" width="8.109375" style="1" customWidth="1"/>
    <col min="7674" max="7921" width="9" style="1"/>
    <col min="7922" max="7922" width="19.33203125" style="1" customWidth="1"/>
    <col min="7923" max="7923" width="33.6640625" style="1" customWidth="1"/>
    <col min="7924" max="7924" width="11.6640625" style="1" customWidth="1"/>
    <col min="7925" max="7925" width="7.6640625" style="1" customWidth="1"/>
    <col min="7926" max="7926" width="11.6640625" style="1" customWidth="1"/>
    <col min="7927" max="7927" width="7.6640625" style="1" customWidth="1"/>
    <col min="7928" max="7928" width="11.6640625" style="1" customWidth="1"/>
    <col min="7929" max="7929" width="8.109375" style="1" customWidth="1"/>
    <col min="7930" max="8177" width="9" style="1"/>
    <col min="8178" max="8178" width="19.33203125" style="1" customWidth="1"/>
    <col min="8179" max="8179" width="33.6640625" style="1" customWidth="1"/>
    <col min="8180" max="8180" width="11.6640625" style="1" customWidth="1"/>
    <col min="8181" max="8181" width="7.6640625" style="1" customWidth="1"/>
    <col min="8182" max="8182" width="11.6640625" style="1" customWidth="1"/>
    <col min="8183" max="8183" width="7.6640625" style="1" customWidth="1"/>
    <col min="8184" max="8184" width="11.6640625" style="1" customWidth="1"/>
    <col min="8185" max="8185" width="8.109375" style="1" customWidth="1"/>
    <col min="8186" max="8433" width="9" style="1"/>
    <col min="8434" max="8434" width="19.33203125" style="1" customWidth="1"/>
    <col min="8435" max="8435" width="33.6640625" style="1" customWidth="1"/>
    <col min="8436" max="8436" width="11.6640625" style="1" customWidth="1"/>
    <col min="8437" max="8437" width="7.6640625" style="1" customWidth="1"/>
    <col min="8438" max="8438" width="11.6640625" style="1" customWidth="1"/>
    <col min="8439" max="8439" width="7.6640625" style="1" customWidth="1"/>
    <col min="8440" max="8440" width="11.6640625" style="1" customWidth="1"/>
    <col min="8441" max="8441" width="8.109375" style="1" customWidth="1"/>
    <col min="8442" max="8689" width="9" style="1"/>
    <col min="8690" max="8690" width="19.33203125" style="1" customWidth="1"/>
    <col min="8691" max="8691" width="33.6640625" style="1" customWidth="1"/>
    <col min="8692" max="8692" width="11.6640625" style="1" customWidth="1"/>
    <col min="8693" max="8693" width="7.6640625" style="1" customWidth="1"/>
    <col min="8694" max="8694" width="11.6640625" style="1" customWidth="1"/>
    <col min="8695" max="8695" width="7.6640625" style="1" customWidth="1"/>
    <col min="8696" max="8696" width="11.6640625" style="1" customWidth="1"/>
    <col min="8697" max="8697" width="8.109375" style="1" customWidth="1"/>
    <col min="8698" max="8945" width="9" style="1"/>
    <col min="8946" max="8946" width="19.33203125" style="1" customWidth="1"/>
    <col min="8947" max="8947" width="33.6640625" style="1" customWidth="1"/>
    <col min="8948" max="8948" width="11.6640625" style="1" customWidth="1"/>
    <col min="8949" max="8949" width="7.6640625" style="1" customWidth="1"/>
    <col min="8950" max="8950" width="11.6640625" style="1" customWidth="1"/>
    <col min="8951" max="8951" width="7.6640625" style="1" customWidth="1"/>
    <col min="8952" max="8952" width="11.6640625" style="1" customWidth="1"/>
    <col min="8953" max="8953" width="8.109375" style="1" customWidth="1"/>
    <col min="8954" max="9201" width="9" style="1"/>
    <col min="9202" max="9202" width="19.33203125" style="1" customWidth="1"/>
    <col min="9203" max="9203" width="33.6640625" style="1" customWidth="1"/>
    <col min="9204" max="9204" width="11.6640625" style="1" customWidth="1"/>
    <col min="9205" max="9205" width="7.6640625" style="1" customWidth="1"/>
    <col min="9206" max="9206" width="11.6640625" style="1" customWidth="1"/>
    <col min="9207" max="9207" width="7.6640625" style="1" customWidth="1"/>
    <col min="9208" max="9208" width="11.6640625" style="1" customWidth="1"/>
    <col min="9209" max="9209" width="8.109375" style="1" customWidth="1"/>
    <col min="9210" max="9457" width="9" style="1"/>
    <col min="9458" max="9458" width="19.33203125" style="1" customWidth="1"/>
    <col min="9459" max="9459" width="33.6640625" style="1" customWidth="1"/>
    <col min="9460" max="9460" width="11.6640625" style="1" customWidth="1"/>
    <col min="9461" max="9461" width="7.6640625" style="1" customWidth="1"/>
    <col min="9462" max="9462" width="11.6640625" style="1" customWidth="1"/>
    <col min="9463" max="9463" width="7.6640625" style="1" customWidth="1"/>
    <col min="9464" max="9464" width="11.6640625" style="1" customWidth="1"/>
    <col min="9465" max="9465" width="8.109375" style="1" customWidth="1"/>
    <col min="9466" max="9713" width="9" style="1"/>
    <col min="9714" max="9714" width="19.33203125" style="1" customWidth="1"/>
    <col min="9715" max="9715" width="33.6640625" style="1" customWidth="1"/>
    <col min="9716" max="9716" width="11.6640625" style="1" customWidth="1"/>
    <col min="9717" max="9717" width="7.6640625" style="1" customWidth="1"/>
    <col min="9718" max="9718" width="11.6640625" style="1" customWidth="1"/>
    <col min="9719" max="9719" width="7.6640625" style="1" customWidth="1"/>
    <col min="9720" max="9720" width="11.6640625" style="1" customWidth="1"/>
    <col min="9721" max="9721" width="8.109375" style="1" customWidth="1"/>
    <col min="9722" max="9969" width="9" style="1"/>
    <col min="9970" max="9970" width="19.33203125" style="1" customWidth="1"/>
    <col min="9971" max="9971" width="33.6640625" style="1" customWidth="1"/>
    <col min="9972" max="9972" width="11.6640625" style="1" customWidth="1"/>
    <col min="9973" max="9973" width="7.6640625" style="1" customWidth="1"/>
    <col min="9974" max="9974" width="11.6640625" style="1" customWidth="1"/>
    <col min="9975" max="9975" width="7.6640625" style="1" customWidth="1"/>
    <col min="9976" max="9976" width="11.6640625" style="1" customWidth="1"/>
    <col min="9977" max="9977" width="8.109375" style="1" customWidth="1"/>
    <col min="9978" max="10225" width="9" style="1"/>
    <col min="10226" max="10226" width="19.33203125" style="1" customWidth="1"/>
    <col min="10227" max="10227" width="33.6640625" style="1" customWidth="1"/>
    <col min="10228" max="10228" width="11.6640625" style="1" customWidth="1"/>
    <col min="10229" max="10229" width="7.6640625" style="1" customWidth="1"/>
    <col min="10230" max="10230" width="11.6640625" style="1" customWidth="1"/>
    <col min="10231" max="10231" width="7.6640625" style="1" customWidth="1"/>
    <col min="10232" max="10232" width="11.6640625" style="1" customWidth="1"/>
    <col min="10233" max="10233" width="8.109375" style="1" customWidth="1"/>
    <col min="10234" max="10481" width="9" style="1"/>
    <col min="10482" max="10482" width="19.33203125" style="1" customWidth="1"/>
    <col min="10483" max="10483" width="33.6640625" style="1" customWidth="1"/>
    <col min="10484" max="10484" width="11.6640625" style="1" customWidth="1"/>
    <col min="10485" max="10485" width="7.6640625" style="1" customWidth="1"/>
    <col min="10486" max="10486" width="11.6640625" style="1" customWidth="1"/>
    <col min="10487" max="10487" width="7.6640625" style="1" customWidth="1"/>
    <col min="10488" max="10488" width="11.6640625" style="1" customWidth="1"/>
    <col min="10489" max="10489" width="8.109375" style="1" customWidth="1"/>
    <col min="10490" max="10737" width="9" style="1"/>
    <col min="10738" max="10738" width="19.33203125" style="1" customWidth="1"/>
    <col min="10739" max="10739" width="33.6640625" style="1" customWidth="1"/>
    <col min="10740" max="10740" width="11.6640625" style="1" customWidth="1"/>
    <col min="10741" max="10741" width="7.6640625" style="1" customWidth="1"/>
    <col min="10742" max="10742" width="11.6640625" style="1" customWidth="1"/>
    <col min="10743" max="10743" width="7.6640625" style="1" customWidth="1"/>
    <col min="10744" max="10744" width="11.6640625" style="1" customWidth="1"/>
    <col min="10745" max="10745" width="8.109375" style="1" customWidth="1"/>
    <col min="10746" max="10993" width="9" style="1"/>
    <col min="10994" max="10994" width="19.33203125" style="1" customWidth="1"/>
    <col min="10995" max="10995" width="33.6640625" style="1" customWidth="1"/>
    <col min="10996" max="10996" width="11.6640625" style="1" customWidth="1"/>
    <col min="10997" max="10997" width="7.6640625" style="1" customWidth="1"/>
    <col min="10998" max="10998" width="11.6640625" style="1" customWidth="1"/>
    <col min="10999" max="10999" width="7.6640625" style="1" customWidth="1"/>
    <col min="11000" max="11000" width="11.6640625" style="1" customWidth="1"/>
    <col min="11001" max="11001" width="8.109375" style="1" customWidth="1"/>
    <col min="11002" max="11249" width="9" style="1"/>
    <col min="11250" max="11250" width="19.33203125" style="1" customWidth="1"/>
    <col min="11251" max="11251" width="33.6640625" style="1" customWidth="1"/>
    <col min="11252" max="11252" width="11.6640625" style="1" customWidth="1"/>
    <col min="11253" max="11253" width="7.6640625" style="1" customWidth="1"/>
    <col min="11254" max="11254" width="11.6640625" style="1" customWidth="1"/>
    <col min="11255" max="11255" width="7.6640625" style="1" customWidth="1"/>
    <col min="11256" max="11256" width="11.6640625" style="1" customWidth="1"/>
    <col min="11257" max="11257" width="8.109375" style="1" customWidth="1"/>
    <col min="11258" max="11505" width="9" style="1"/>
    <col min="11506" max="11506" width="19.33203125" style="1" customWidth="1"/>
    <col min="11507" max="11507" width="33.6640625" style="1" customWidth="1"/>
    <col min="11508" max="11508" width="11.6640625" style="1" customWidth="1"/>
    <col min="11509" max="11509" width="7.6640625" style="1" customWidth="1"/>
    <col min="11510" max="11510" width="11.6640625" style="1" customWidth="1"/>
    <col min="11511" max="11511" width="7.6640625" style="1" customWidth="1"/>
    <col min="11512" max="11512" width="11.6640625" style="1" customWidth="1"/>
    <col min="11513" max="11513" width="8.109375" style="1" customWidth="1"/>
    <col min="11514" max="11761" width="9" style="1"/>
    <col min="11762" max="11762" width="19.33203125" style="1" customWidth="1"/>
    <col min="11763" max="11763" width="33.6640625" style="1" customWidth="1"/>
    <col min="11764" max="11764" width="11.6640625" style="1" customWidth="1"/>
    <col min="11765" max="11765" width="7.6640625" style="1" customWidth="1"/>
    <col min="11766" max="11766" width="11.6640625" style="1" customWidth="1"/>
    <col min="11767" max="11767" width="7.6640625" style="1" customWidth="1"/>
    <col min="11768" max="11768" width="11.6640625" style="1" customWidth="1"/>
    <col min="11769" max="11769" width="8.109375" style="1" customWidth="1"/>
    <col min="11770" max="12017" width="9" style="1"/>
    <col min="12018" max="12018" width="19.33203125" style="1" customWidth="1"/>
    <col min="12019" max="12019" width="33.6640625" style="1" customWidth="1"/>
    <col min="12020" max="12020" width="11.6640625" style="1" customWidth="1"/>
    <col min="12021" max="12021" width="7.6640625" style="1" customWidth="1"/>
    <col min="12022" max="12022" width="11.6640625" style="1" customWidth="1"/>
    <col min="12023" max="12023" width="7.6640625" style="1" customWidth="1"/>
    <col min="12024" max="12024" width="11.6640625" style="1" customWidth="1"/>
    <col min="12025" max="12025" width="8.109375" style="1" customWidth="1"/>
    <col min="12026" max="12273" width="9" style="1"/>
    <col min="12274" max="12274" width="19.33203125" style="1" customWidth="1"/>
    <col min="12275" max="12275" width="33.6640625" style="1" customWidth="1"/>
    <col min="12276" max="12276" width="11.6640625" style="1" customWidth="1"/>
    <col min="12277" max="12277" width="7.6640625" style="1" customWidth="1"/>
    <col min="12278" max="12278" width="11.6640625" style="1" customWidth="1"/>
    <col min="12279" max="12279" width="7.6640625" style="1" customWidth="1"/>
    <col min="12280" max="12280" width="11.6640625" style="1" customWidth="1"/>
    <col min="12281" max="12281" width="8.109375" style="1" customWidth="1"/>
    <col min="12282" max="12529" width="9" style="1"/>
    <col min="12530" max="12530" width="19.33203125" style="1" customWidth="1"/>
    <col min="12531" max="12531" width="33.6640625" style="1" customWidth="1"/>
    <col min="12532" max="12532" width="11.6640625" style="1" customWidth="1"/>
    <col min="12533" max="12533" width="7.6640625" style="1" customWidth="1"/>
    <col min="12534" max="12534" width="11.6640625" style="1" customWidth="1"/>
    <col min="12535" max="12535" width="7.6640625" style="1" customWidth="1"/>
    <col min="12536" max="12536" width="11.6640625" style="1" customWidth="1"/>
    <col min="12537" max="12537" width="8.109375" style="1" customWidth="1"/>
    <col min="12538" max="12785" width="9" style="1"/>
    <col min="12786" max="12786" width="19.33203125" style="1" customWidth="1"/>
    <col min="12787" max="12787" width="33.6640625" style="1" customWidth="1"/>
    <col min="12788" max="12788" width="11.6640625" style="1" customWidth="1"/>
    <col min="12789" max="12789" width="7.6640625" style="1" customWidth="1"/>
    <col min="12790" max="12790" width="11.6640625" style="1" customWidth="1"/>
    <col min="12791" max="12791" width="7.6640625" style="1" customWidth="1"/>
    <col min="12792" max="12792" width="11.6640625" style="1" customWidth="1"/>
    <col min="12793" max="12793" width="8.109375" style="1" customWidth="1"/>
    <col min="12794" max="13041" width="9" style="1"/>
    <col min="13042" max="13042" width="19.33203125" style="1" customWidth="1"/>
    <col min="13043" max="13043" width="33.6640625" style="1" customWidth="1"/>
    <col min="13044" max="13044" width="11.6640625" style="1" customWidth="1"/>
    <col min="13045" max="13045" width="7.6640625" style="1" customWidth="1"/>
    <col min="13046" max="13046" width="11.6640625" style="1" customWidth="1"/>
    <col min="13047" max="13047" width="7.6640625" style="1" customWidth="1"/>
    <col min="13048" max="13048" width="11.6640625" style="1" customWidth="1"/>
    <col min="13049" max="13049" width="8.109375" style="1" customWidth="1"/>
    <col min="13050" max="13297" width="9" style="1"/>
    <col min="13298" max="13298" width="19.33203125" style="1" customWidth="1"/>
    <col min="13299" max="13299" width="33.6640625" style="1" customWidth="1"/>
    <col min="13300" max="13300" width="11.6640625" style="1" customWidth="1"/>
    <col min="13301" max="13301" width="7.6640625" style="1" customWidth="1"/>
    <col min="13302" max="13302" width="11.6640625" style="1" customWidth="1"/>
    <col min="13303" max="13303" width="7.6640625" style="1" customWidth="1"/>
    <col min="13304" max="13304" width="11.6640625" style="1" customWidth="1"/>
    <col min="13305" max="13305" width="8.109375" style="1" customWidth="1"/>
    <col min="13306" max="13553" width="9" style="1"/>
    <col min="13554" max="13554" width="19.33203125" style="1" customWidth="1"/>
    <col min="13555" max="13555" width="33.6640625" style="1" customWidth="1"/>
    <col min="13556" max="13556" width="11.6640625" style="1" customWidth="1"/>
    <col min="13557" max="13557" width="7.6640625" style="1" customWidth="1"/>
    <col min="13558" max="13558" width="11.6640625" style="1" customWidth="1"/>
    <col min="13559" max="13559" width="7.6640625" style="1" customWidth="1"/>
    <col min="13560" max="13560" width="11.6640625" style="1" customWidth="1"/>
    <col min="13561" max="13561" width="8.109375" style="1" customWidth="1"/>
    <col min="13562" max="13809" width="9" style="1"/>
    <col min="13810" max="13810" width="19.33203125" style="1" customWidth="1"/>
    <col min="13811" max="13811" width="33.6640625" style="1" customWidth="1"/>
    <col min="13812" max="13812" width="11.6640625" style="1" customWidth="1"/>
    <col min="13813" max="13813" width="7.6640625" style="1" customWidth="1"/>
    <col min="13814" max="13814" width="11.6640625" style="1" customWidth="1"/>
    <col min="13815" max="13815" width="7.6640625" style="1" customWidth="1"/>
    <col min="13816" max="13816" width="11.6640625" style="1" customWidth="1"/>
    <col min="13817" max="13817" width="8.109375" style="1" customWidth="1"/>
    <col min="13818" max="14065" width="9" style="1"/>
    <col min="14066" max="14066" width="19.33203125" style="1" customWidth="1"/>
    <col min="14067" max="14067" width="33.6640625" style="1" customWidth="1"/>
    <col min="14068" max="14068" width="11.6640625" style="1" customWidth="1"/>
    <col min="14069" max="14069" width="7.6640625" style="1" customWidth="1"/>
    <col min="14070" max="14070" width="11.6640625" style="1" customWidth="1"/>
    <col min="14071" max="14071" width="7.6640625" style="1" customWidth="1"/>
    <col min="14072" max="14072" width="11.6640625" style="1" customWidth="1"/>
    <col min="14073" max="14073" width="8.109375" style="1" customWidth="1"/>
    <col min="14074" max="14321" width="9" style="1"/>
    <col min="14322" max="14322" width="19.33203125" style="1" customWidth="1"/>
    <col min="14323" max="14323" width="33.6640625" style="1" customWidth="1"/>
    <col min="14324" max="14324" width="11.6640625" style="1" customWidth="1"/>
    <col min="14325" max="14325" width="7.6640625" style="1" customWidth="1"/>
    <col min="14326" max="14326" width="11.6640625" style="1" customWidth="1"/>
    <col min="14327" max="14327" width="7.6640625" style="1" customWidth="1"/>
    <col min="14328" max="14328" width="11.6640625" style="1" customWidth="1"/>
    <col min="14329" max="14329" width="8.109375" style="1" customWidth="1"/>
    <col min="14330" max="14577" width="9" style="1"/>
    <col min="14578" max="14578" width="19.33203125" style="1" customWidth="1"/>
    <col min="14579" max="14579" width="33.6640625" style="1" customWidth="1"/>
    <col min="14580" max="14580" width="11.6640625" style="1" customWidth="1"/>
    <col min="14581" max="14581" width="7.6640625" style="1" customWidth="1"/>
    <col min="14582" max="14582" width="11.6640625" style="1" customWidth="1"/>
    <col min="14583" max="14583" width="7.6640625" style="1" customWidth="1"/>
    <col min="14584" max="14584" width="11.6640625" style="1" customWidth="1"/>
    <col min="14585" max="14585" width="8.109375" style="1" customWidth="1"/>
    <col min="14586" max="14833" width="9" style="1"/>
    <col min="14834" max="14834" width="19.33203125" style="1" customWidth="1"/>
    <col min="14835" max="14835" width="33.6640625" style="1" customWidth="1"/>
    <col min="14836" max="14836" width="11.6640625" style="1" customWidth="1"/>
    <col min="14837" max="14837" width="7.6640625" style="1" customWidth="1"/>
    <col min="14838" max="14838" width="11.6640625" style="1" customWidth="1"/>
    <col min="14839" max="14839" width="7.6640625" style="1" customWidth="1"/>
    <col min="14840" max="14840" width="11.6640625" style="1" customWidth="1"/>
    <col min="14841" max="14841" width="8.109375" style="1" customWidth="1"/>
    <col min="14842" max="15089" width="9" style="1"/>
    <col min="15090" max="15090" width="19.33203125" style="1" customWidth="1"/>
    <col min="15091" max="15091" width="33.6640625" style="1" customWidth="1"/>
    <col min="15092" max="15092" width="11.6640625" style="1" customWidth="1"/>
    <col min="15093" max="15093" width="7.6640625" style="1" customWidth="1"/>
    <col min="15094" max="15094" width="11.6640625" style="1" customWidth="1"/>
    <col min="15095" max="15095" width="7.6640625" style="1" customWidth="1"/>
    <col min="15096" max="15096" width="11.6640625" style="1" customWidth="1"/>
    <col min="15097" max="15097" width="8.109375" style="1" customWidth="1"/>
    <col min="15098" max="15345" width="9" style="1"/>
    <col min="15346" max="15346" width="19.33203125" style="1" customWidth="1"/>
    <col min="15347" max="15347" width="33.6640625" style="1" customWidth="1"/>
    <col min="15348" max="15348" width="11.6640625" style="1" customWidth="1"/>
    <col min="15349" max="15349" width="7.6640625" style="1" customWidth="1"/>
    <col min="15350" max="15350" width="11.6640625" style="1" customWidth="1"/>
    <col min="15351" max="15351" width="7.6640625" style="1" customWidth="1"/>
    <col min="15352" max="15352" width="11.6640625" style="1" customWidth="1"/>
    <col min="15353" max="15353" width="8.109375" style="1" customWidth="1"/>
    <col min="15354" max="15601" width="9" style="1"/>
    <col min="15602" max="15602" width="19.33203125" style="1" customWidth="1"/>
    <col min="15603" max="15603" width="33.6640625" style="1" customWidth="1"/>
    <col min="15604" max="15604" width="11.6640625" style="1" customWidth="1"/>
    <col min="15605" max="15605" width="7.6640625" style="1" customWidth="1"/>
    <col min="15606" max="15606" width="11.6640625" style="1" customWidth="1"/>
    <col min="15607" max="15607" width="7.6640625" style="1" customWidth="1"/>
    <col min="15608" max="15608" width="11.6640625" style="1" customWidth="1"/>
    <col min="15609" max="15609" width="8.109375" style="1" customWidth="1"/>
    <col min="15610" max="15857" width="9" style="1"/>
    <col min="15858" max="15858" width="19.33203125" style="1" customWidth="1"/>
    <col min="15859" max="15859" width="33.6640625" style="1" customWidth="1"/>
    <col min="15860" max="15860" width="11.6640625" style="1" customWidth="1"/>
    <col min="15861" max="15861" width="7.6640625" style="1" customWidth="1"/>
    <col min="15862" max="15862" width="11.6640625" style="1" customWidth="1"/>
    <col min="15863" max="15863" width="7.6640625" style="1" customWidth="1"/>
    <col min="15864" max="15864" width="11.6640625" style="1" customWidth="1"/>
    <col min="15865" max="15865" width="8.109375" style="1" customWidth="1"/>
    <col min="15866" max="16113" width="9" style="1"/>
    <col min="16114" max="16114" width="19.33203125" style="1" customWidth="1"/>
    <col min="16115" max="16115" width="33.6640625" style="1" customWidth="1"/>
    <col min="16116" max="16116" width="11.6640625" style="1" customWidth="1"/>
    <col min="16117" max="16117" width="7.6640625" style="1" customWidth="1"/>
    <col min="16118" max="16118" width="11.6640625" style="1" customWidth="1"/>
    <col min="16119" max="16119" width="7.6640625" style="1" customWidth="1"/>
    <col min="16120" max="16120" width="11.6640625" style="1" customWidth="1"/>
    <col min="16121" max="16121" width="8.109375" style="1" customWidth="1"/>
    <col min="16122" max="16384" width="9" style="1"/>
  </cols>
  <sheetData>
    <row r="1" spans="1:7" ht="39.9" customHeight="1">
      <c r="A1" s="68" t="s">
        <v>52</v>
      </c>
      <c r="B1" s="69"/>
      <c r="C1" s="69"/>
      <c r="D1" s="69"/>
    </row>
    <row r="2" spans="1:7" s="3" customFormat="1" ht="18" customHeight="1">
      <c r="A2" s="70" t="s">
        <v>1</v>
      </c>
      <c r="B2" s="71"/>
      <c r="C2" s="71"/>
      <c r="D2" s="71"/>
    </row>
    <row r="3" spans="1:7" s="34" customFormat="1" ht="18" customHeight="1">
      <c r="A3" s="4" t="s">
        <v>2</v>
      </c>
      <c r="B3" s="5" t="s">
        <v>101</v>
      </c>
      <c r="C3" s="5" t="s">
        <v>53</v>
      </c>
      <c r="D3" s="4" t="s">
        <v>4</v>
      </c>
    </row>
    <row r="4" spans="1:7" ht="15" customHeight="1">
      <c r="A4" s="35" t="s">
        <v>54</v>
      </c>
      <c r="B4" s="36"/>
      <c r="C4" s="36"/>
      <c r="D4" s="37"/>
    </row>
    <row r="5" spans="1:7" ht="15" customHeight="1">
      <c r="A5" s="38" t="s">
        <v>55</v>
      </c>
      <c r="B5" s="39">
        <v>233726</v>
      </c>
      <c r="C5" s="39">
        <v>220234</v>
      </c>
      <c r="D5" s="40">
        <f>+B5-C5</f>
        <v>13492</v>
      </c>
      <c r="E5" s="41"/>
    </row>
    <row r="6" spans="1:7" ht="15" customHeight="1">
      <c r="A6" s="38" t="s">
        <v>56</v>
      </c>
      <c r="B6" s="39">
        <v>-66513</v>
      </c>
      <c r="C6" s="39">
        <v>-63933</v>
      </c>
      <c r="D6" s="40">
        <f t="shared" ref="D6:D46" si="0">+B6-C6</f>
        <v>-2580</v>
      </c>
      <c r="E6" s="41"/>
    </row>
    <row r="7" spans="1:7" ht="15" customHeight="1">
      <c r="A7" s="38" t="s">
        <v>57</v>
      </c>
      <c r="B7" s="39">
        <v>-5077</v>
      </c>
      <c r="C7" s="39">
        <v>-5942</v>
      </c>
      <c r="D7" s="40">
        <f t="shared" si="0"/>
        <v>865</v>
      </c>
      <c r="E7" s="41"/>
    </row>
    <row r="8" spans="1:7" ht="15" customHeight="1">
      <c r="A8" s="38" t="s">
        <v>58</v>
      </c>
      <c r="B8" s="39">
        <f>+B5+B6+B7</f>
        <v>162136</v>
      </c>
      <c r="C8" s="39">
        <v>150359</v>
      </c>
      <c r="D8" s="40">
        <f t="shared" si="0"/>
        <v>11777</v>
      </c>
      <c r="E8" s="41"/>
      <c r="G8" s="41"/>
    </row>
    <row r="9" spans="1:7" ht="15" customHeight="1">
      <c r="A9" s="38" t="s">
        <v>59</v>
      </c>
      <c r="B9" s="39">
        <v>10251</v>
      </c>
      <c r="C9" s="39">
        <v>10657</v>
      </c>
      <c r="D9" s="40">
        <f t="shared" si="0"/>
        <v>-406</v>
      </c>
      <c r="E9" s="41"/>
    </row>
    <row r="10" spans="1:7" ht="15" customHeight="1">
      <c r="A10" s="38" t="s">
        <v>60</v>
      </c>
      <c r="B10" s="39">
        <v>386</v>
      </c>
      <c r="C10" s="39">
        <v>368</v>
      </c>
      <c r="D10" s="40">
        <f t="shared" si="0"/>
        <v>18</v>
      </c>
      <c r="E10" s="41"/>
    </row>
    <row r="11" spans="1:7" ht="15" customHeight="1">
      <c r="A11" s="38" t="s">
        <v>61</v>
      </c>
      <c r="B11" s="39">
        <v>7283</v>
      </c>
      <c r="C11" s="39">
        <v>14881</v>
      </c>
      <c r="D11" s="40">
        <f t="shared" si="0"/>
        <v>-7598</v>
      </c>
      <c r="E11" s="41"/>
    </row>
    <row r="12" spans="1:7" ht="15" customHeight="1">
      <c r="A12" s="38" t="s">
        <v>62</v>
      </c>
      <c r="B12" s="39">
        <v>2769</v>
      </c>
      <c r="C12" s="39">
        <v>2457</v>
      </c>
      <c r="D12" s="40">
        <f t="shared" si="0"/>
        <v>312</v>
      </c>
      <c r="E12" s="41"/>
      <c r="F12" s="41"/>
    </row>
    <row r="13" spans="1:7" ht="15" customHeight="1">
      <c r="A13" s="38" t="s">
        <v>63</v>
      </c>
      <c r="B13" s="39"/>
      <c r="C13" s="39"/>
      <c r="D13" s="40"/>
      <c r="E13" s="41"/>
    </row>
    <row r="14" spans="1:7" ht="15" customHeight="1">
      <c r="A14" s="38" t="s">
        <v>64</v>
      </c>
      <c r="B14" s="39">
        <v>-14738</v>
      </c>
      <c r="C14" s="39">
        <v>13613</v>
      </c>
      <c r="D14" s="40">
        <f t="shared" si="0"/>
        <v>-28351</v>
      </c>
      <c r="E14" s="41"/>
    </row>
    <row r="15" spans="1:7" ht="15" customHeight="1">
      <c r="A15" s="13" t="s">
        <v>65</v>
      </c>
      <c r="B15" s="39"/>
      <c r="C15" s="39"/>
      <c r="D15" s="40"/>
      <c r="E15" s="41"/>
    </row>
    <row r="16" spans="1:7" ht="15" customHeight="1">
      <c r="A16" s="13" t="s">
        <v>66</v>
      </c>
      <c r="B16" s="39">
        <v>-151</v>
      </c>
      <c r="C16" s="39">
        <v>1353</v>
      </c>
      <c r="D16" s="40">
        <f t="shared" si="0"/>
        <v>-1504</v>
      </c>
      <c r="E16" s="41"/>
    </row>
    <row r="17" spans="1:5" ht="15" customHeight="1">
      <c r="A17" s="42" t="s">
        <v>67</v>
      </c>
      <c r="B17" s="40"/>
      <c r="C17" s="40"/>
      <c r="D17" s="40"/>
      <c r="E17" s="41"/>
    </row>
    <row r="18" spans="1:5" ht="15" customHeight="1">
      <c r="A18" s="42" t="s">
        <v>68</v>
      </c>
      <c r="B18" s="40">
        <v>5</v>
      </c>
      <c r="C18" s="40">
        <v>10</v>
      </c>
      <c r="D18" s="40">
        <f t="shared" si="0"/>
        <v>-5</v>
      </c>
      <c r="E18" s="41"/>
    </row>
    <row r="19" spans="1:5" ht="15" customHeight="1">
      <c r="A19" s="42" t="s">
        <v>69</v>
      </c>
      <c r="B19" s="40">
        <v>12913</v>
      </c>
      <c r="C19" s="40">
        <v>-3463</v>
      </c>
      <c r="D19" s="40">
        <f t="shared" si="0"/>
        <v>16376</v>
      </c>
      <c r="E19" s="41"/>
    </row>
    <row r="20" spans="1:5" ht="15" customHeight="1">
      <c r="A20" s="38" t="s">
        <v>70</v>
      </c>
      <c r="B20" s="40">
        <v>3114</v>
      </c>
      <c r="C20" s="40">
        <v>-492</v>
      </c>
      <c r="D20" s="40">
        <f t="shared" si="0"/>
        <v>3606</v>
      </c>
      <c r="E20" s="41"/>
    </row>
    <row r="21" spans="1:5" ht="15" customHeight="1">
      <c r="A21" s="38" t="s">
        <v>71</v>
      </c>
      <c r="B21" s="10">
        <v>0</v>
      </c>
      <c r="C21" s="10">
        <v>0</v>
      </c>
      <c r="D21" s="40">
        <f t="shared" si="0"/>
        <v>0</v>
      </c>
      <c r="E21" s="41"/>
    </row>
    <row r="22" spans="1:5" ht="15" customHeight="1">
      <c r="A22" s="38" t="s">
        <v>72</v>
      </c>
      <c r="B22" s="40">
        <v>3189</v>
      </c>
      <c r="C22" s="40">
        <v>848</v>
      </c>
      <c r="D22" s="40">
        <f t="shared" si="0"/>
        <v>2341</v>
      </c>
      <c r="E22" s="41"/>
    </row>
    <row r="23" spans="1:5" ht="15" customHeight="1">
      <c r="A23" s="38" t="s">
        <v>73</v>
      </c>
      <c r="B23" s="40">
        <v>182</v>
      </c>
      <c r="C23" s="40">
        <v>555</v>
      </c>
      <c r="D23" s="40">
        <f t="shared" si="0"/>
        <v>-373</v>
      </c>
      <c r="E23" s="41"/>
    </row>
    <row r="24" spans="1:5" ht="15" customHeight="1">
      <c r="A24" s="38" t="s">
        <v>74</v>
      </c>
      <c r="B24" s="39">
        <v>866</v>
      </c>
      <c r="C24" s="39">
        <v>219</v>
      </c>
      <c r="D24" s="40">
        <f t="shared" si="0"/>
        <v>647</v>
      </c>
      <c r="E24" s="41"/>
    </row>
    <row r="25" spans="1:5" ht="15" customHeight="1">
      <c r="A25" s="43" t="s">
        <v>75</v>
      </c>
      <c r="B25" s="27">
        <v>0</v>
      </c>
      <c r="C25" s="27">
        <v>0</v>
      </c>
      <c r="D25" s="40">
        <f t="shared" si="0"/>
        <v>0</v>
      </c>
      <c r="E25" s="41"/>
    </row>
    <row r="26" spans="1:5" ht="15" customHeight="1">
      <c r="A26" s="44" t="s">
        <v>76</v>
      </c>
      <c r="B26" s="45">
        <f>SUM(B8:B25)-B11</f>
        <v>180922</v>
      </c>
      <c r="C26" s="45">
        <f>SUM(C8:C25)-C11</f>
        <v>176484</v>
      </c>
      <c r="D26" s="46">
        <f t="shared" si="0"/>
        <v>4438</v>
      </c>
      <c r="E26" s="41"/>
    </row>
    <row r="27" spans="1:5" ht="15" customHeight="1">
      <c r="A27" s="38" t="s">
        <v>77</v>
      </c>
      <c r="B27" s="26"/>
      <c r="C27" s="26"/>
      <c r="D27" s="40"/>
    </row>
    <row r="28" spans="1:5" ht="15" customHeight="1">
      <c r="A28" s="38" t="s">
        <v>78</v>
      </c>
      <c r="B28" s="26">
        <v>307435</v>
      </c>
      <c r="C28" s="26">
        <v>102983</v>
      </c>
      <c r="D28" s="40">
        <f t="shared" si="0"/>
        <v>204452</v>
      </c>
    </row>
    <row r="29" spans="1:5" ht="15" customHeight="1">
      <c r="A29" s="38" t="s">
        <v>79</v>
      </c>
      <c r="B29" s="26">
        <v>-60825</v>
      </c>
      <c r="C29" s="26">
        <v>-26581</v>
      </c>
      <c r="D29" s="40">
        <f t="shared" si="0"/>
        <v>-34244</v>
      </c>
    </row>
    <row r="30" spans="1:5" ht="15" customHeight="1">
      <c r="A30" s="38" t="s">
        <v>80</v>
      </c>
      <c r="B30" s="26">
        <f>+B28+B29</f>
        <v>246610</v>
      </c>
      <c r="C30" s="26">
        <f>+C28+C29</f>
        <v>76402</v>
      </c>
      <c r="D30" s="40">
        <f t="shared" si="0"/>
        <v>170208</v>
      </c>
    </row>
    <row r="31" spans="1:5" ht="15" customHeight="1">
      <c r="A31" s="38" t="s">
        <v>81</v>
      </c>
      <c r="B31" s="26">
        <v>56534</v>
      </c>
      <c r="C31" s="26">
        <v>7736</v>
      </c>
      <c r="D31" s="40">
        <f t="shared" si="0"/>
        <v>48798</v>
      </c>
    </row>
    <row r="32" spans="1:5" ht="15" customHeight="1">
      <c r="A32" s="38" t="s">
        <v>35</v>
      </c>
      <c r="B32" s="26"/>
      <c r="C32" s="26"/>
      <c r="D32" s="40"/>
    </row>
    <row r="33" spans="1:5" ht="15" customHeight="1">
      <c r="A33" s="38" t="s">
        <v>82</v>
      </c>
      <c r="B33" s="10">
        <v>0</v>
      </c>
      <c r="C33" s="10">
        <v>0</v>
      </c>
      <c r="D33" s="40">
        <f t="shared" si="0"/>
        <v>0</v>
      </c>
    </row>
    <row r="34" spans="1:5" ht="15" customHeight="1">
      <c r="A34" s="38" t="s">
        <v>83</v>
      </c>
      <c r="B34" s="26">
        <v>23</v>
      </c>
      <c r="C34" s="26">
        <v>22</v>
      </c>
      <c r="D34" s="40">
        <f t="shared" si="0"/>
        <v>1</v>
      </c>
    </row>
    <row r="35" spans="1:5" ht="15" customHeight="1">
      <c r="A35" s="38" t="s">
        <v>84</v>
      </c>
      <c r="B35" s="26">
        <f>28417+1342</f>
        <v>29759</v>
      </c>
      <c r="C35" s="26">
        <v>30218</v>
      </c>
      <c r="D35" s="40">
        <f t="shared" si="0"/>
        <v>-459</v>
      </c>
    </row>
    <row r="36" spans="1:5" ht="15" customHeight="1">
      <c r="A36" s="38" t="s">
        <v>85</v>
      </c>
      <c r="B36" s="26">
        <f>3010+1509</f>
        <v>4519</v>
      </c>
      <c r="C36" s="26">
        <v>1064</v>
      </c>
      <c r="D36" s="40">
        <f t="shared" si="0"/>
        <v>3455</v>
      </c>
    </row>
    <row r="37" spans="1:5" ht="15" customHeight="1">
      <c r="A37" s="43" t="s">
        <v>75</v>
      </c>
      <c r="B37" s="27">
        <v>0</v>
      </c>
      <c r="C37" s="27">
        <v>0</v>
      </c>
      <c r="D37" s="40">
        <f t="shared" si="0"/>
        <v>0</v>
      </c>
    </row>
    <row r="38" spans="1:5" ht="15" customHeight="1">
      <c r="A38" s="44" t="s">
        <v>86</v>
      </c>
      <c r="B38" s="47">
        <f>SUM(B30:B36)</f>
        <v>337445</v>
      </c>
      <c r="C38" s="47">
        <f>SUM(C30:C36)</f>
        <v>115442</v>
      </c>
      <c r="D38" s="46">
        <f t="shared" si="0"/>
        <v>222003</v>
      </c>
      <c r="E38" s="60"/>
    </row>
    <row r="39" spans="1:5" ht="15" customHeight="1">
      <c r="A39" s="48" t="s">
        <v>87</v>
      </c>
      <c r="B39" s="47">
        <v>36327</v>
      </c>
      <c r="C39" s="47">
        <v>37990</v>
      </c>
      <c r="D39" s="46">
        <f t="shared" si="0"/>
        <v>-1663</v>
      </c>
    </row>
    <row r="40" spans="1:5" ht="15" customHeight="1">
      <c r="A40" s="44" t="s">
        <v>88</v>
      </c>
      <c r="B40" s="47">
        <f>+B26-B38-B39</f>
        <v>-192850</v>
      </c>
      <c r="C40" s="47">
        <f>+C26-C38-C39</f>
        <v>23052</v>
      </c>
      <c r="D40" s="46">
        <f t="shared" si="0"/>
        <v>-215902</v>
      </c>
    </row>
    <row r="41" spans="1:5" ht="15" customHeight="1">
      <c r="A41" s="48" t="s">
        <v>89</v>
      </c>
      <c r="B41" s="47">
        <v>2356</v>
      </c>
      <c r="C41" s="47">
        <v>-458</v>
      </c>
      <c r="D41" s="46">
        <f t="shared" si="0"/>
        <v>2814</v>
      </c>
    </row>
    <row r="42" spans="1:5" ht="15" customHeight="1">
      <c r="A42" s="49" t="s">
        <v>90</v>
      </c>
      <c r="B42" s="47">
        <f>+B40+B41</f>
        <v>-190494</v>
      </c>
      <c r="C42" s="47">
        <f>+C40+C41</f>
        <v>22594</v>
      </c>
      <c r="D42" s="46">
        <f t="shared" si="0"/>
        <v>-213088</v>
      </c>
    </row>
    <row r="43" spans="1:5" ht="15" customHeight="1">
      <c r="A43" s="44" t="s">
        <v>91</v>
      </c>
      <c r="B43" s="47">
        <v>20773</v>
      </c>
      <c r="C43" s="47">
        <v>-2599</v>
      </c>
      <c r="D43" s="66">
        <f t="shared" si="0"/>
        <v>23372</v>
      </c>
    </row>
    <row r="44" spans="1:5" ht="15" customHeight="1">
      <c r="A44" s="50" t="s">
        <v>92</v>
      </c>
      <c r="B44" s="23">
        <f>+B42+B43</f>
        <v>-169721</v>
      </c>
      <c r="C44" s="64">
        <f>+C42+C43</f>
        <v>19995</v>
      </c>
      <c r="D44" s="66">
        <f t="shared" si="0"/>
        <v>-189716</v>
      </c>
    </row>
    <row r="45" spans="1:5" ht="15" customHeight="1">
      <c r="A45" s="51" t="s">
        <v>93</v>
      </c>
      <c r="B45" s="45">
        <v>-18319</v>
      </c>
      <c r="C45" s="65">
        <v>4599</v>
      </c>
      <c r="D45" s="67">
        <f t="shared" si="0"/>
        <v>-22918</v>
      </c>
    </row>
    <row r="46" spans="1:5" ht="15" customHeight="1">
      <c r="A46" s="44" t="s">
        <v>94</v>
      </c>
      <c r="B46" s="47">
        <f>+B44+B45</f>
        <v>-188040</v>
      </c>
      <c r="C46" s="47">
        <f>+C44+C45</f>
        <v>24594</v>
      </c>
      <c r="D46" s="67">
        <f t="shared" si="0"/>
        <v>-212634</v>
      </c>
    </row>
    <row r="47" spans="1:5" ht="15" customHeight="1">
      <c r="A47" s="6" t="s">
        <v>95</v>
      </c>
      <c r="B47" s="52"/>
      <c r="C47" s="52"/>
      <c r="D47" s="8"/>
    </row>
    <row r="48" spans="1:5" ht="15" customHeight="1">
      <c r="A48" s="25" t="s">
        <v>96</v>
      </c>
      <c r="B48" s="53">
        <v>6.4</v>
      </c>
      <c r="C48" s="53">
        <v>1.8</v>
      </c>
      <c r="D48" s="54">
        <f>+B48-C48</f>
        <v>4.6000000000000005</v>
      </c>
    </row>
    <row r="49" spans="1:4" ht="15" customHeight="1">
      <c r="A49" s="25" t="s">
        <v>97</v>
      </c>
      <c r="B49" s="53">
        <v>13.6</v>
      </c>
      <c r="C49" s="53">
        <v>35.299999999999997</v>
      </c>
      <c r="D49" s="54">
        <f t="shared" ref="D49:D51" si="1">+B49-C49</f>
        <v>-21.699999999999996</v>
      </c>
    </row>
    <row r="50" spans="1:4" ht="15" customHeight="1">
      <c r="A50" s="25" t="s">
        <v>98</v>
      </c>
      <c r="B50" s="55">
        <v>-171.4</v>
      </c>
      <c r="C50" s="55">
        <v>14.8</v>
      </c>
      <c r="D50" s="54">
        <f t="shared" si="1"/>
        <v>-186.20000000000002</v>
      </c>
    </row>
    <row r="51" spans="1:4" ht="15" customHeight="1">
      <c r="A51" s="56" t="s">
        <v>99</v>
      </c>
      <c r="B51" s="58">
        <v>-42</v>
      </c>
      <c r="C51" s="57">
        <v>5.2</v>
      </c>
      <c r="D51" s="58">
        <f t="shared" si="1"/>
        <v>-47.2</v>
      </c>
    </row>
    <row r="52" spans="1:4" ht="15" customHeight="1">
      <c r="A52" s="28" t="s">
        <v>51</v>
      </c>
      <c r="B52" s="29"/>
      <c r="C52" s="29"/>
      <c r="D52" s="30"/>
    </row>
    <row r="53" spans="1:4" ht="15.9" customHeight="1">
      <c r="A53" s="2"/>
      <c r="B53" s="2"/>
      <c r="C53" s="2"/>
      <c r="D53" s="2"/>
    </row>
    <row r="54" spans="1:4" ht="15.9" customHeight="1">
      <c r="A54" s="2"/>
      <c r="B54" s="2"/>
      <c r="C54" s="63"/>
      <c r="D54" s="2"/>
    </row>
    <row r="55" spans="1:4" ht="15.9" customHeight="1">
      <c r="A55" s="2"/>
      <c r="B55" s="2"/>
      <c r="C55" s="63"/>
      <c r="D55" s="2"/>
    </row>
    <row r="56" spans="1:4" ht="15.9" customHeight="1">
      <c r="A56" s="2"/>
      <c r="B56" s="2"/>
      <c r="C56" s="2"/>
      <c r="D56" s="2"/>
    </row>
    <row r="57" spans="1:4" ht="15.9" customHeight="1">
      <c r="A57" s="2"/>
      <c r="B57" s="2"/>
      <c r="C57" s="2"/>
      <c r="D57" s="2"/>
    </row>
    <row r="58" spans="1:4" ht="15.9" customHeight="1">
      <c r="A58" s="2"/>
      <c r="B58" s="2"/>
      <c r="C58" s="2"/>
      <c r="D58" s="2"/>
    </row>
    <row r="59" spans="1:4" ht="15.9" customHeight="1">
      <c r="A59" s="2"/>
      <c r="B59" s="2"/>
      <c r="C59" s="2"/>
      <c r="D59" s="2"/>
    </row>
    <row r="60" spans="1:4" ht="15.9" customHeight="1">
      <c r="A60" s="2"/>
      <c r="B60" s="2"/>
      <c r="C60" s="2"/>
      <c r="D60" s="2"/>
    </row>
    <row r="61" spans="1:4" ht="15.9" customHeight="1">
      <c r="A61" s="2"/>
      <c r="B61" s="2"/>
      <c r="C61" s="2"/>
      <c r="D61" s="2"/>
    </row>
    <row r="62" spans="1:4" ht="15.9" customHeight="1">
      <c r="A62" s="2"/>
      <c r="B62" s="2"/>
      <c r="C62" s="2"/>
      <c r="D62" s="2"/>
    </row>
    <row r="63" spans="1:4" ht="15.9" customHeight="1">
      <c r="A63" s="2"/>
      <c r="B63" s="2"/>
      <c r="C63" s="2"/>
      <c r="D63" s="2"/>
    </row>
    <row r="64" spans="1:4" ht="15.9" customHeight="1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</row>
  </sheetData>
  <mergeCells count="2">
    <mergeCell ref="A1:D1"/>
    <mergeCell ref="A2:D2"/>
  </mergeCells>
  <phoneticPr fontId="5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110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8.1 全體產物保險公司資產負債表</vt:lpstr>
      <vt:lpstr>8.2 全體產物保險公司綜合損益表</vt:lpstr>
      <vt:lpstr>'8.1 全體產物保險公司資產負債表'!Print_Area</vt:lpstr>
      <vt:lpstr>'8.2 全體產物保險公司綜合損益表'!Print_Area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dcterms:created xsi:type="dcterms:W3CDTF">2022-06-14T06:44:50Z</dcterms:created>
  <dcterms:modified xsi:type="dcterms:W3CDTF">2023-05-24T08:12:09Z</dcterms:modified>
</cp:coreProperties>
</file>