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1年\4信用合作社\"/>
    </mc:Choice>
  </mc:AlternateContent>
  <bookViews>
    <workbookView xWindow="0" yWindow="0" windowWidth="28800" windowHeight="12252"/>
  </bookViews>
  <sheets>
    <sheet name="4.1 全體信用合作社資產負債表" sheetId="1" r:id="rId1"/>
    <sheet name="4.2 全體信用合作社綜合損益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7" i="2" l="1"/>
  <c r="C16" i="2" l="1"/>
  <c r="B16" i="2"/>
  <c r="D30" i="2" l="1"/>
  <c r="D29" i="2"/>
  <c r="D28" i="2"/>
  <c r="D27" i="2"/>
  <c r="D26" i="2"/>
  <c r="D25" i="2"/>
  <c r="D24" i="2"/>
  <c r="D23" i="2"/>
  <c r="D20" i="2"/>
  <c r="D18" i="2"/>
  <c r="D17" i="2"/>
  <c r="C19" i="2"/>
  <c r="C21" i="2" s="1"/>
  <c r="D16" i="2"/>
  <c r="D15" i="2"/>
  <c r="D14" i="2"/>
  <c r="D13" i="2"/>
  <c r="D11" i="2"/>
  <c r="D8" i="2"/>
  <c r="C6" i="2"/>
  <c r="B6" i="2"/>
  <c r="D6" i="2" s="1"/>
  <c r="D5" i="2"/>
  <c r="D4" i="2"/>
  <c r="B19" i="2" l="1"/>
  <c r="B21" i="2" s="1"/>
  <c r="D21" i="2" s="1"/>
  <c r="D19" i="2" l="1"/>
  <c r="B49" i="1"/>
  <c r="D49" i="1" s="1"/>
  <c r="C48" i="1"/>
  <c r="B48" i="1"/>
  <c r="D48" i="1" s="1"/>
  <c r="D47" i="1"/>
  <c r="D46" i="1"/>
  <c r="D45" i="1"/>
  <c r="D44" i="1"/>
  <c r="C42" i="1"/>
  <c r="C49" i="1" s="1"/>
  <c r="B42" i="1"/>
  <c r="D42" i="1" s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C25" i="1"/>
  <c r="B25" i="1"/>
  <c r="D25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<sst xmlns="http://schemas.openxmlformats.org/spreadsheetml/2006/main" count="90" uniqueCount="85">
  <si>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6" type="noConversion"/>
  </si>
  <si>
    <t>　其他權益</t>
    <phoneticPr fontId="6" type="noConversion"/>
  </si>
  <si>
    <t>　保留盈餘</t>
    <phoneticPr fontId="6" type="noConversion"/>
  </si>
  <si>
    <t>　資本公積</t>
    <phoneticPr fontId="6" type="noConversion"/>
  </si>
  <si>
    <t>　股金</t>
    <phoneticPr fontId="6" type="noConversion"/>
  </si>
  <si>
    <t>權益</t>
    <phoneticPr fontId="6" type="noConversion"/>
  </si>
  <si>
    <t>負債總計</t>
    <phoneticPr fontId="6" type="noConversion"/>
  </si>
  <si>
    <t>　其他負債</t>
    <phoneticPr fontId="6" type="noConversion"/>
  </si>
  <si>
    <t>　遞延所得稅負債</t>
    <phoneticPr fontId="6" type="noConversion"/>
  </si>
  <si>
    <t>　負債準備</t>
    <phoneticPr fontId="6" type="noConversion"/>
  </si>
  <si>
    <t>　其他金融負債</t>
    <phoneticPr fontId="6" type="noConversion"/>
  </si>
  <si>
    <t>　　定期儲蓄存款</t>
    <phoneticPr fontId="6" type="noConversion"/>
  </si>
  <si>
    <t>　　活期儲蓄存款</t>
    <phoneticPr fontId="6" type="noConversion"/>
  </si>
  <si>
    <t>　　定期存款</t>
    <phoneticPr fontId="6" type="noConversion"/>
  </si>
  <si>
    <t>　　活期存款</t>
    <phoneticPr fontId="6" type="noConversion"/>
  </si>
  <si>
    <t xml:space="preserve">  本期所得稅負債</t>
    <phoneticPr fontId="6" type="noConversion"/>
  </si>
  <si>
    <t>　附買回票債券負債</t>
    <phoneticPr fontId="6" type="noConversion"/>
  </si>
  <si>
    <t>　透過損益按公允價值衡量之金融負債</t>
    <phoneticPr fontId="6" type="noConversion"/>
  </si>
  <si>
    <t>　央行及同業融資</t>
    <phoneticPr fontId="6" type="noConversion"/>
  </si>
  <si>
    <t>　同業存款</t>
    <phoneticPr fontId="6" type="noConversion"/>
  </si>
  <si>
    <t>負債</t>
    <phoneticPr fontId="6" type="noConversion"/>
  </si>
  <si>
    <t>資產總計</t>
    <phoneticPr fontId="6" type="noConversion"/>
  </si>
  <si>
    <t>　其他資產</t>
    <phoneticPr fontId="6" type="noConversion"/>
  </si>
  <si>
    <t>　遞延所得稅資產</t>
    <phoneticPr fontId="6" type="noConversion"/>
  </si>
  <si>
    <t xml:space="preserve">  本期所得稅資產</t>
    <phoneticPr fontId="6" type="noConversion"/>
  </si>
  <si>
    <t xml:space="preserve">  存放央行及拆借銀行同業</t>
    <phoneticPr fontId="6" type="noConversion"/>
  </si>
  <si>
    <t xml:space="preserve">        </t>
  </si>
  <si>
    <t xml:space="preserve">          </t>
  </si>
  <si>
    <t>資產</t>
    <phoneticPr fontId="6" type="noConversion"/>
  </si>
  <si>
    <t xml:space="preserve"> 增減金額</t>
  </si>
  <si>
    <r>
      <t>110</t>
    </r>
    <r>
      <rPr>
        <sz val="12"/>
        <rFont val="標楷體"/>
        <family val="4"/>
        <charset val="136"/>
      </rPr>
      <t>年底</t>
    </r>
    <phoneticPr fontId="6" type="noConversion"/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</si>
  <si>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6" type="noConversion"/>
  </si>
  <si>
    <r>
      <t xml:space="preserve">4.1 </t>
    </r>
    <r>
      <rPr>
        <sz val="20"/>
        <rFont val="標楷體"/>
        <family val="4"/>
        <charset val="136"/>
      </rPr>
      <t>全體信用合作社資產負債表</t>
    </r>
    <phoneticPr fontId="6" type="noConversion"/>
  </si>
  <si>
    <r>
      <t xml:space="preserve">4.2 </t>
    </r>
    <r>
      <rPr>
        <sz val="20"/>
        <rFont val="標楷體"/>
        <family val="4"/>
        <charset val="136"/>
      </rPr>
      <t>全體信用合作社綜合損益表</t>
    </r>
    <phoneticPr fontId="6" type="noConversion"/>
  </si>
  <si>
    <t>項目</t>
    <phoneticPr fontId="6" type="noConversion"/>
  </si>
  <si>
    <r>
      <t>110</t>
    </r>
    <r>
      <rPr>
        <sz val="12"/>
        <rFont val="標楷體"/>
        <family val="4"/>
        <charset val="136"/>
      </rPr>
      <t>年</t>
    </r>
    <phoneticPr fontId="6" type="noConversion"/>
  </si>
  <si>
    <t>利息收入</t>
    <phoneticPr fontId="6" type="noConversion"/>
  </si>
  <si>
    <r>
      <rPr>
        <sz val="12"/>
        <rFont val="標楷體"/>
        <family val="4"/>
        <charset val="136"/>
      </rPr>
      <t>利息支出</t>
    </r>
    <phoneticPr fontId="6" type="noConversion"/>
  </si>
  <si>
    <t>利息淨收益</t>
    <phoneticPr fontId="6" type="noConversion"/>
  </si>
  <si>
    <r>
      <rPr>
        <sz val="12"/>
        <rFont val="標楷體"/>
        <family val="4"/>
        <charset val="136"/>
      </rPr>
      <t>利息以外淨收益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</si>
  <si>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手續費淨收益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</si>
  <si>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6" type="noConversion"/>
  </si>
  <si>
    <r>
      <t xml:space="preserve">         </t>
    </r>
    <r>
      <rPr>
        <sz val="12"/>
        <rFont val="標楷體"/>
        <family val="4"/>
        <charset val="136"/>
      </rPr>
      <t>及負債損益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</si>
  <si>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備供出售金融資產之已實現損益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</si>
  <si>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持有至到期日金融資產之已實現損益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</si>
  <si>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兌換損益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</si>
  <si>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資產減損迴轉利益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減損損失</t>
    </r>
    <r>
      <rPr>
        <sz val="12"/>
        <rFont val="Times New Roman"/>
        <family val="1"/>
      </rPr>
      <t>)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</si>
  <si>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其他利息以外淨損益</t>
    </r>
    <phoneticPr fontId="6" type="noConversion"/>
  </si>
  <si>
    <r>
      <rPr>
        <sz val="12"/>
        <rFont val="標楷體"/>
        <family val="4"/>
        <charset val="136"/>
      </rPr>
      <t>淨收益</t>
    </r>
    <phoneticPr fontId="6" type="noConversion"/>
  </si>
  <si>
    <t>呆帳費用及保證責任準備提存</t>
    <phoneticPr fontId="6" type="noConversion"/>
  </si>
  <si>
    <r>
      <rPr>
        <sz val="12"/>
        <rFont val="標楷體"/>
        <family val="4"/>
        <charset val="136"/>
      </rPr>
      <t>營業費用</t>
    </r>
    <phoneticPr fontId="6" type="noConversion"/>
  </si>
  <si>
    <r>
      <t>稅前淨利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損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</si>
  <si>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本期其他綜合損益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</si>
  <si>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本期綜合損益總額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</si>
  <si>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t>主要營運比率：</t>
    <phoneticPr fontId="6" type="noConversion"/>
  </si>
  <si>
    <r>
      <t xml:space="preserve">  8.</t>
    </r>
    <r>
      <rPr>
        <sz val="12"/>
        <rFont val="標楷體"/>
        <family val="4"/>
        <charset val="136"/>
      </rPr>
      <t>流動準備比率</t>
    </r>
    <r>
      <rPr>
        <sz val="12"/>
        <rFont val="Times New Roman"/>
        <family val="1"/>
      </rPr>
      <t>(%) (12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</si>
  <si>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標楷體"/>
        <family val="4"/>
        <charset val="136"/>
      </rPr>
      <t>單位：新臺幣百萬元</t>
    </r>
  </si>
  <si>
    <r>
      <t>111</t>
    </r>
    <r>
      <rPr>
        <sz val="12"/>
        <rFont val="標楷體"/>
        <family val="4"/>
        <charset val="136"/>
      </rPr>
      <t>年底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</si>
  <si>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現金及約當現金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</si>
  <si>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附賣回票債券投資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</si>
  <si>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應收款項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</si>
  <si>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 </t>
    </r>
    <r>
      <rPr>
        <sz val="12"/>
        <rFont val="標楷體"/>
        <family val="4"/>
        <charset val="136"/>
      </rPr>
      <t>貼現及放款</t>
    </r>
    <phoneticPr fontId="6" type="noConversion"/>
  </si>
  <si>
    <r>
      <t xml:space="preserve">        1.</t>
    </r>
    <r>
      <rPr>
        <sz val="12"/>
        <rFont val="標楷體"/>
        <family val="4"/>
        <charset val="136"/>
      </rPr>
      <t>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</si>
  <si>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2.</t>
    </r>
    <r>
      <rPr>
        <sz val="12"/>
        <rFont val="標楷體"/>
        <family val="4"/>
        <charset val="136"/>
      </rPr>
      <t>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</si>
  <si>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3.</t>
    </r>
    <r>
      <rPr>
        <sz val="12"/>
        <rFont val="標楷體"/>
        <family val="4"/>
        <charset val="136"/>
      </rPr>
      <t>長期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</si>
  <si>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4.</t>
    </r>
    <r>
      <rPr>
        <sz val="12"/>
        <rFont val="標楷體"/>
        <family val="4"/>
        <charset val="136"/>
      </rPr>
      <t>放款轉列之催收款項</t>
    </r>
    <phoneticPr fontId="6" type="noConversion"/>
  </si>
  <si>
    <r>
      <rPr>
        <sz val="12"/>
        <rFont val="標楷體"/>
        <family val="4"/>
        <charset val="136"/>
      </rPr>
      <t>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：備抵呆帳</t>
    </r>
    <phoneticPr fontId="6" type="noConversion"/>
  </si>
  <si>
    <r>
      <t xml:space="preserve">     </t>
    </r>
    <r>
      <rPr>
        <sz val="12"/>
        <rFont val="標楷體"/>
        <family val="4"/>
        <charset val="136"/>
      </rPr>
      <t>加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：貼現及放款評價調整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</si>
  <si>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備供出售金融資產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</si>
  <si>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持有至到期日之金融資產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</si>
  <si>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其他金融資產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</si>
  <si>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不動產及設備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</si>
  <si>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投資性不動產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</si>
  <si>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rPr>
        <sz val="12"/>
        <rFont val="標楷體"/>
        <family val="4"/>
        <charset val="136"/>
      </rPr>
      <t>　應付款項</t>
    </r>
    <r>
      <rPr>
        <sz val="10"/>
        <rFont val="Times New Roman"/>
        <family val="1"/>
      </rPr>
      <t/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</si>
  <si>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存款</t>
    </r>
    <phoneticPr fontId="6" type="noConversion"/>
  </si>
  <si>
    <t>權益總計</t>
    <phoneticPr fontId="6" type="noConversion"/>
  </si>
  <si>
    <t>負債及權益總計</t>
    <phoneticPr fontId="6" type="noConversion"/>
  </si>
  <si>
    <r>
      <t>111</t>
    </r>
    <r>
      <rPr>
        <sz val="12"/>
        <rFont val="標楷體"/>
        <family val="4"/>
        <charset val="136"/>
      </rPr>
      <t>年</t>
    </r>
    <phoneticPr fontId="6" type="noConversion"/>
  </si>
  <si>
    <r>
      <t xml:space="preserve">  1.</t>
    </r>
    <r>
      <rPr>
        <sz val="12"/>
        <rFont val="標楷體"/>
        <family val="4"/>
        <charset val="136"/>
      </rPr>
      <t>自有資本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風險性資產</t>
    </r>
    <r>
      <rPr>
        <sz val="12"/>
        <rFont val="Times New Roman"/>
        <family val="1"/>
      </rPr>
      <t>(%)</t>
    </r>
    <phoneticPr fontId="6" type="noConversion"/>
  </si>
  <si>
    <r>
      <t xml:space="preserve">  2.</t>
    </r>
    <r>
      <rPr>
        <sz val="12"/>
        <rFont val="標楷體"/>
        <family val="4"/>
        <charset val="136"/>
      </rPr>
      <t>負債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權益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倍</t>
    </r>
    <r>
      <rPr>
        <sz val="12"/>
        <rFont val="Times New Roman"/>
        <family val="1"/>
      </rPr>
      <t>)</t>
    </r>
    <phoneticPr fontId="6" type="noConversion"/>
  </si>
  <si>
    <r>
      <t xml:space="preserve">  3.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放款</t>
    </r>
    <r>
      <rPr>
        <sz val="12"/>
        <rFont val="Times New Roman"/>
        <family val="1"/>
      </rPr>
      <t>(%)</t>
    </r>
    <phoneticPr fontId="6" type="noConversion"/>
  </si>
  <si>
    <r>
      <t xml:space="preserve">  4.</t>
    </r>
    <r>
      <rPr>
        <sz val="12"/>
        <rFont val="標楷體"/>
        <family val="4"/>
        <charset val="136"/>
      </rPr>
      <t>備抵呆帳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逾期放款</t>
    </r>
    <r>
      <rPr>
        <sz val="12"/>
        <rFont val="Times New Roman"/>
        <family val="1"/>
      </rPr>
      <t>(%)</t>
    </r>
    <phoneticPr fontId="6" type="noConversion"/>
  </si>
  <si>
    <r>
      <t xml:space="preserve">  5.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平均權益</t>
    </r>
    <r>
      <rPr>
        <sz val="12"/>
        <rFont val="Times New Roman"/>
        <family val="1"/>
      </rPr>
      <t>(%)</t>
    </r>
    <phoneticPr fontId="6" type="noConversion"/>
  </si>
  <si>
    <r>
      <t xml:space="preserve">  6.</t>
    </r>
    <r>
      <rPr>
        <sz val="12"/>
        <rFont val="標楷體"/>
        <family val="4"/>
        <charset val="136"/>
      </rPr>
      <t>稅前損益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平均資產</t>
    </r>
    <r>
      <rPr>
        <sz val="12"/>
        <rFont val="Times New Roman"/>
        <family val="1"/>
      </rPr>
      <t>(%)</t>
    </r>
    <phoneticPr fontId="6" type="noConversion"/>
  </si>
  <si>
    <r>
      <t xml:space="preserve">  7.</t>
    </r>
    <r>
      <rPr>
        <sz val="12"/>
        <rFont val="標楷體"/>
        <family val="4"/>
        <charset val="136"/>
      </rPr>
      <t>存放比率</t>
    </r>
    <r>
      <rPr>
        <sz val="12"/>
        <rFont val="Times New Roman"/>
        <family val="1"/>
      </rPr>
      <t>(%) (1-12</t>
    </r>
    <r>
      <rPr>
        <sz val="12"/>
        <rFont val="標楷體"/>
        <family val="4"/>
        <charset val="136"/>
      </rPr>
      <t>月平均</t>
    </r>
    <r>
      <rPr>
        <sz val="12"/>
        <rFont val="Times New Roman"/>
        <family val="1"/>
      </rPr>
      <t>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</si>
</sst>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-#,##0;\-#,##0;_-\ &quot;-&quot;;_-@_-"/>
    <numFmt numFmtId="177" formatCode="_-#,##0.0;\-#,##0.0;_-\ &quot;-&quot;;_-@_-"/>
    <numFmt numFmtId="178" formatCode="#,##0_ "/>
    <numFmt numFmtId="179" formatCode="[DBNum1][$-404]e&quot;年&quot;;@"/>
    <numFmt numFmtId="180" formatCode="0.0"/>
    <numFmt numFmtId="181" formatCode="#,##0.0"/>
  </numFmts>
  <fonts count="14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  <xf numFmtId="176" fontId="1" fillId="0" borderId="1" xfId="0" quotePrefix="1" applyNumberFormat="1" applyFont="1" applyBorder="1" applyAlignment="1">
      <alignment horizontal="right" vertical="center"/>
    </xf>
    <xf numFmtId="176" fontId="1" fillId="0" borderId="2" xfId="0" quotePrefix="1" applyNumberFormat="1" applyFont="1" applyBorder="1" applyAlignment="1">
      <alignment horizontal="right" vertical="center"/>
    </xf>
    <xf numFmtId="0" fontId="7" fillId="0" borderId="3" xfId="0" applyFont="1" applyBorder="1">
      <alignment vertical="center"/>
    </xf>
    <xf numFmtId="176" fontId="1" fillId="0" borderId="2" xfId="0" quotePrefix="1" applyNumberFormat="1" applyFont="1" applyFill="1" applyBorder="1" applyAlignment="1">
      <alignment horizontal="right" vertical="center"/>
    </xf>
    <xf numFmtId="177" fontId="1" fillId="0" borderId="2" xfId="0" applyNumberFormat="1" applyFont="1" applyBorder="1">
      <alignment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1" fillId="0" borderId="4" xfId="0" quotePrefix="1" applyNumberFormat="1" applyFont="1" applyBorder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8" fontId="1" fillId="0" borderId="4" xfId="0" applyNumberFormat="1" applyFont="1" applyBorder="1">
      <alignment vertical="center"/>
    </xf>
    <xf numFmtId="178" fontId="10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4" xfId="0" applyFont="1" applyBorder="1" applyAlignment="1">
      <alignment vertical="center"/>
    </xf>
    <xf numFmtId="3" fontId="1" fillId="0" borderId="4" xfId="0" applyNumberFormat="1" applyFont="1" applyBorder="1">
      <alignment vertical="center"/>
    </xf>
    <xf numFmtId="3" fontId="1" fillId="0" borderId="4" xfId="0" quotePrefix="1" applyNumberFormat="1" applyFont="1" applyBorder="1" applyAlignment="1">
      <alignment horizontal="right" vertical="center"/>
    </xf>
    <xf numFmtId="180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quotePrefix="1" applyNumberFormat="1" applyFont="1" applyBorder="1" applyAlignment="1">
      <alignment horizontal="right" vertical="center"/>
    </xf>
    <xf numFmtId="3" fontId="1" fillId="0" borderId="3" xfId="0" quotePrefix="1" applyNumberFormat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4" xfId="0" applyFont="1" applyBorder="1">
      <alignment vertical="center"/>
    </xf>
    <xf numFmtId="0" fontId="1" fillId="0" borderId="2" xfId="0" applyFont="1" applyBorder="1">
      <alignment vertical="center"/>
    </xf>
    <xf numFmtId="3" fontId="1" fillId="0" borderId="6" xfId="0" quotePrefix="1" applyNumberFormat="1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7" fillId="0" borderId="7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80" fontId="1" fillId="0" borderId="2" xfId="0" quotePrefix="1" applyNumberFormat="1" applyFont="1" applyBorder="1" applyAlignment="1">
      <alignment horizontal="right" vertical="center"/>
    </xf>
    <xf numFmtId="181" fontId="1" fillId="0" borderId="6" xfId="0" quotePrefix="1" applyNumberFormat="1" applyFont="1" applyBorder="1" applyAlignment="1">
      <alignment horizontal="right" vertical="center"/>
    </xf>
    <xf numFmtId="181" fontId="1" fillId="0" borderId="2" xfId="0" quotePrefix="1" applyNumberFormat="1" applyFont="1" applyBorder="1" applyAlignment="1">
      <alignment horizontal="right" vertical="center"/>
    </xf>
    <xf numFmtId="0" fontId="1" fillId="0" borderId="3" xfId="1" applyFont="1" applyBorder="1" applyAlignment="1"/>
    <xf numFmtId="181" fontId="1" fillId="0" borderId="3" xfId="0" quotePrefix="1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right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7" fillId="0" borderId="2" xfId="0" applyFont="1" applyBorder="1">
      <alignment vertical="center"/>
    </xf>
    <xf numFmtId="0" fontId="7" fillId="0" borderId="2" xfId="1" applyFont="1" applyBorder="1" applyAlignment="1">
      <alignment vertical="center"/>
    </xf>
    <xf numFmtId="180" fontId="3" fillId="0" borderId="0" xfId="0" applyNumberFormat="1" applyFont="1">
      <alignment vertical="center"/>
    </xf>
    <xf numFmtId="0" fontId="1" fillId="0" borderId="2" xfId="1" applyFont="1" applyBorder="1" applyAlignment="1"/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view="pageBreakPreview" zoomScaleNormal="100" zoomScaleSheetLayoutView="100" workbookViewId="0">
      <selection sqref="A1:D1"/>
    </sheetView>
  </sheetViews>
  <sheetFormatPr defaultColWidth="9" defaultRowHeight="15.6"/>
  <cols>
    <col min="1" max="1" width="40.6640625" style="1" customWidth="1"/>
    <col min="2" max="4" width="18.6640625" style="1" customWidth="1"/>
    <col min="5" max="16384" width="9" style="1"/>
  </cols>
  <sheetData>
    <row r="1" spans="1:5" ht="36" customHeight="1">
      <c r="A1" s="52" t="s">
        <v>32</v>
      </c>
      <c r="B1" s="53"/>
      <c r="C1" s="53"/>
      <c r="D1" s="53"/>
    </row>
    <row r="2" spans="1:5" ht="20.100000000000001" customHeight="1">
      <c r="A2" s="2"/>
      <c r="B2" s="2"/>
      <c r="C2" s="2"/>
      <c r="D2" s="43" t="s">
        <v>56</v>
      </c>
    </row>
    <row r="3" spans="1:5" ht="18" customHeight="1">
      <c r="A3" s="16" t="s">
        <v>31</v>
      </c>
      <c r="B3" s="17" t="s">
        <v>57</v>
      </c>
      <c r="C3" s="17" t="s">
        <v>30</v>
      </c>
      <c r="D3" s="16" t="s">
        <v>29</v>
      </c>
    </row>
    <row r="4" spans="1:5" ht="18" customHeight="1">
      <c r="A4" s="15" t="s">
        <v>28</v>
      </c>
      <c r="B4" s="14" t="s">
        <v>27</v>
      </c>
      <c r="C4" s="14" t="s">
        <v>27</v>
      </c>
      <c r="D4" s="13" t="s">
        <v>26</v>
      </c>
    </row>
    <row r="5" spans="1:5" ht="18" customHeight="1">
      <c r="A5" s="30" t="s">
        <v>58</v>
      </c>
      <c r="B5" s="10">
        <v>231831</v>
      </c>
      <c r="C5" s="10">
        <v>218139</v>
      </c>
      <c r="D5" s="6">
        <f>+B5-C5</f>
        <v>13692</v>
      </c>
    </row>
    <row r="6" spans="1:5" ht="18" customHeight="1">
      <c r="A6" s="44" t="s">
        <v>25</v>
      </c>
      <c r="B6" s="10">
        <v>37858</v>
      </c>
      <c r="C6" s="10">
        <v>33672</v>
      </c>
      <c r="D6" s="6">
        <f t="shared" ref="D6:D49" si="0">+B6-C6</f>
        <v>4186</v>
      </c>
    </row>
    <row r="7" spans="1:5" ht="18" customHeight="1">
      <c r="A7" s="45" t="s">
        <v>41</v>
      </c>
      <c r="B7" s="10">
        <v>295</v>
      </c>
      <c r="C7" s="10">
        <v>613</v>
      </c>
      <c r="D7" s="6">
        <f t="shared" si="0"/>
        <v>-318</v>
      </c>
    </row>
    <row r="8" spans="1:5" ht="18" customHeight="1">
      <c r="A8" s="30" t="s">
        <v>59</v>
      </c>
      <c r="B8" s="10">
        <v>7102</v>
      </c>
      <c r="C8" s="10">
        <v>5247</v>
      </c>
      <c r="D8" s="6">
        <f t="shared" si="0"/>
        <v>1855</v>
      </c>
    </row>
    <row r="9" spans="1:5" ht="18" customHeight="1">
      <c r="A9" s="30" t="s">
        <v>60</v>
      </c>
      <c r="B9" s="10">
        <v>879</v>
      </c>
      <c r="C9" s="10">
        <v>640</v>
      </c>
      <c r="D9" s="6">
        <f t="shared" si="0"/>
        <v>239</v>
      </c>
    </row>
    <row r="10" spans="1:5" ht="18" customHeight="1">
      <c r="A10" s="46" t="s">
        <v>24</v>
      </c>
      <c r="B10" s="10">
        <v>280</v>
      </c>
      <c r="C10" s="10">
        <v>262</v>
      </c>
      <c r="D10" s="6">
        <f t="shared" si="0"/>
        <v>18</v>
      </c>
    </row>
    <row r="11" spans="1:5" ht="18" customHeight="1">
      <c r="A11" s="30" t="s">
        <v>61</v>
      </c>
      <c r="B11" s="10">
        <v>577782</v>
      </c>
      <c r="C11" s="10">
        <v>550809</v>
      </c>
      <c r="D11" s="6">
        <f t="shared" si="0"/>
        <v>26973</v>
      </c>
    </row>
    <row r="12" spans="1:5" ht="18" customHeight="1">
      <c r="A12" s="47" t="s">
        <v>62</v>
      </c>
      <c r="B12" s="10">
        <v>37250</v>
      </c>
      <c r="C12" s="10">
        <v>42726</v>
      </c>
      <c r="D12" s="6">
        <f t="shared" si="0"/>
        <v>-5476</v>
      </c>
      <c r="E12" s="4"/>
    </row>
    <row r="13" spans="1:5" ht="18" customHeight="1">
      <c r="A13" s="47" t="s">
        <v>63</v>
      </c>
      <c r="B13" s="10">
        <v>143660</v>
      </c>
      <c r="C13" s="10">
        <v>136179</v>
      </c>
      <c r="D13" s="6">
        <f t="shared" si="0"/>
        <v>7481</v>
      </c>
    </row>
    <row r="14" spans="1:5" ht="18" customHeight="1">
      <c r="A14" s="47" t="s">
        <v>64</v>
      </c>
      <c r="B14" s="10">
        <v>396615</v>
      </c>
      <c r="C14" s="10">
        <v>371642</v>
      </c>
      <c r="D14" s="6">
        <f t="shared" si="0"/>
        <v>24973</v>
      </c>
    </row>
    <row r="15" spans="1:5" ht="18" customHeight="1">
      <c r="A15" s="47" t="s">
        <v>65</v>
      </c>
      <c r="B15" s="10">
        <v>257</v>
      </c>
      <c r="C15" s="10">
        <v>262</v>
      </c>
      <c r="D15" s="6">
        <f t="shared" si="0"/>
        <v>-5</v>
      </c>
    </row>
    <row r="16" spans="1:5" ht="18" customHeight="1">
      <c r="A16" s="30" t="s">
        <v>66</v>
      </c>
      <c r="B16" s="10">
        <v>-12589</v>
      </c>
      <c r="C16" s="10">
        <v>-11340</v>
      </c>
      <c r="D16" s="6">
        <f t="shared" si="0"/>
        <v>-1249</v>
      </c>
    </row>
    <row r="17" spans="1:4" ht="18" customHeight="1">
      <c r="A17" s="30" t="s">
        <v>67</v>
      </c>
      <c r="B17" s="9">
        <v>0</v>
      </c>
      <c r="C17" s="9">
        <v>0</v>
      </c>
      <c r="D17" s="6">
        <f t="shared" si="0"/>
        <v>0</v>
      </c>
    </row>
    <row r="18" spans="1:4" ht="18" customHeight="1">
      <c r="A18" s="30" t="s">
        <v>68</v>
      </c>
      <c r="B18" s="10">
        <v>9427</v>
      </c>
      <c r="C18" s="10">
        <v>9202</v>
      </c>
      <c r="D18" s="6">
        <f t="shared" si="0"/>
        <v>225</v>
      </c>
    </row>
    <row r="19" spans="1:4" ht="18" customHeight="1">
      <c r="A19" s="30" t="s">
        <v>69</v>
      </c>
      <c r="B19" s="10">
        <v>9580</v>
      </c>
      <c r="C19" s="10">
        <v>20602</v>
      </c>
      <c r="D19" s="6">
        <f t="shared" si="0"/>
        <v>-11022</v>
      </c>
    </row>
    <row r="20" spans="1:4" ht="18" customHeight="1">
      <c r="A20" s="30" t="s">
        <v>70</v>
      </c>
      <c r="B20" s="10">
        <v>148</v>
      </c>
      <c r="C20" s="10">
        <v>149</v>
      </c>
      <c r="D20" s="6">
        <f t="shared" si="0"/>
        <v>-1</v>
      </c>
    </row>
    <row r="21" spans="1:4" ht="18" customHeight="1">
      <c r="A21" s="30" t="s">
        <v>71</v>
      </c>
      <c r="B21" s="10">
        <v>10930</v>
      </c>
      <c r="C21" s="10">
        <v>11370</v>
      </c>
      <c r="D21" s="6">
        <f t="shared" si="0"/>
        <v>-440</v>
      </c>
    </row>
    <row r="22" spans="1:4" ht="18" customHeight="1">
      <c r="A22" s="30" t="s">
        <v>72</v>
      </c>
      <c r="B22" s="10">
        <v>3948</v>
      </c>
      <c r="C22" s="10">
        <v>3536</v>
      </c>
      <c r="D22" s="6">
        <f t="shared" si="0"/>
        <v>412</v>
      </c>
    </row>
    <row r="23" spans="1:4" ht="18" customHeight="1">
      <c r="A23" s="46" t="s">
        <v>23</v>
      </c>
      <c r="B23" s="10">
        <v>0</v>
      </c>
      <c r="C23" s="10">
        <v>0</v>
      </c>
      <c r="D23" s="6">
        <f t="shared" si="0"/>
        <v>0</v>
      </c>
    </row>
    <row r="24" spans="1:4" ht="18" customHeight="1">
      <c r="A24" s="7" t="s">
        <v>22</v>
      </c>
      <c r="B24" s="10">
        <v>16151</v>
      </c>
      <c r="C24" s="10">
        <v>16390</v>
      </c>
      <c r="D24" s="6">
        <f t="shared" si="0"/>
        <v>-239</v>
      </c>
    </row>
    <row r="25" spans="1:4" ht="18" customHeight="1">
      <c r="A25" s="27" t="s">
        <v>21</v>
      </c>
      <c r="B25" s="12">
        <f>SUM(B4:B24)-B11</f>
        <v>893622</v>
      </c>
      <c r="C25" s="12">
        <f>SUM(C4:C24)-C11</f>
        <v>859291</v>
      </c>
      <c r="D25" s="5">
        <f t="shared" si="0"/>
        <v>34331</v>
      </c>
    </row>
    <row r="26" spans="1:4" ht="18" customHeight="1">
      <c r="A26" s="15" t="s">
        <v>20</v>
      </c>
      <c r="B26" s="6"/>
      <c r="C26" s="6"/>
      <c r="D26" s="11"/>
    </row>
    <row r="27" spans="1:4" ht="18" customHeight="1">
      <c r="A27" s="48" t="s">
        <v>19</v>
      </c>
      <c r="B27" s="6">
        <v>39</v>
      </c>
      <c r="C27" s="6">
        <v>37</v>
      </c>
      <c r="D27" s="6">
        <f t="shared" si="0"/>
        <v>2</v>
      </c>
    </row>
    <row r="28" spans="1:4" ht="18" customHeight="1">
      <c r="A28" s="48" t="s">
        <v>18</v>
      </c>
      <c r="B28" s="10">
        <v>0</v>
      </c>
      <c r="C28" s="10">
        <v>821</v>
      </c>
      <c r="D28" s="6">
        <f t="shared" si="0"/>
        <v>-821</v>
      </c>
    </row>
    <row r="29" spans="1:4" ht="18" customHeight="1">
      <c r="A29" s="48" t="s">
        <v>17</v>
      </c>
      <c r="B29" s="9">
        <v>0</v>
      </c>
      <c r="C29" s="9">
        <v>0</v>
      </c>
      <c r="D29" s="6">
        <f t="shared" si="0"/>
        <v>0</v>
      </c>
    </row>
    <row r="30" spans="1:4" ht="18" customHeight="1">
      <c r="A30" s="48" t="s">
        <v>16</v>
      </c>
      <c r="B30" s="6">
        <v>0</v>
      </c>
      <c r="C30" s="6">
        <v>0</v>
      </c>
      <c r="D30" s="6">
        <f t="shared" si="0"/>
        <v>0</v>
      </c>
    </row>
    <row r="31" spans="1:4" ht="18" customHeight="1">
      <c r="A31" s="30" t="s">
        <v>73</v>
      </c>
      <c r="B31" s="6">
        <v>2308</v>
      </c>
      <c r="C31" s="6">
        <v>2017</v>
      </c>
      <c r="D31" s="6">
        <f t="shared" si="0"/>
        <v>291</v>
      </c>
    </row>
    <row r="32" spans="1:4" ht="18" customHeight="1">
      <c r="A32" s="46" t="s">
        <v>15</v>
      </c>
      <c r="B32" s="6">
        <v>0</v>
      </c>
      <c r="C32" s="6">
        <v>0</v>
      </c>
      <c r="D32" s="6">
        <f t="shared" si="0"/>
        <v>0</v>
      </c>
    </row>
    <row r="33" spans="1:5" ht="18" customHeight="1">
      <c r="A33" s="30" t="s">
        <v>74</v>
      </c>
      <c r="B33" s="6">
        <v>827721</v>
      </c>
      <c r="C33" s="6">
        <v>795755</v>
      </c>
      <c r="D33" s="6">
        <f t="shared" si="0"/>
        <v>31966</v>
      </c>
    </row>
    <row r="34" spans="1:5" ht="18" customHeight="1">
      <c r="A34" s="46" t="s">
        <v>14</v>
      </c>
      <c r="B34" s="6">
        <v>103395</v>
      </c>
      <c r="C34" s="8">
        <v>100900</v>
      </c>
      <c r="D34" s="6">
        <f t="shared" si="0"/>
        <v>2495</v>
      </c>
      <c r="E34" s="4"/>
    </row>
    <row r="35" spans="1:5" ht="18" customHeight="1">
      <c r="A35" s="46" t="s">
        <v>13</v>
      </c>
      <c r="B35" s="8">
        <v>68765</v>
      </c>
      <c r="C35" s="8">
        <v>66377</v>
      </c>
      <c r="D35" s="6">
        <f t="shared" si="0"/>
        <v>2388</v>
      </c>
    </row>
    <row r="36" spans="1:5" ht="18" customHeight="1">
      <c r="A36" s="46" t="s">
        <v>12</v>
      </c>
      <c r="B36" s="8">
        <v>274617</v>
      </c>
      <c r="C36" s="8">
        <v>273025</v>
      </c>
      <c r="D36" s="6">
        <f t="shared" si="0"/>
        <v>1592</v>
      </c>
    </row>
    <row r="37" spans="1:5" ht="18" customHeight="1">
      <c r="A37" s="46" t="s">
        <v>11</v>
      </c>
      <c r="B37" s="8">
        <v>380944</v>
      </c>
      <c r="C37" s="8">
        <v>355453</v>
      </c>
      <c r="D37" s="6">
        <f t="shared" si="0"/>
        <v>25491</v>
      </c>
    </row>
    <row r="38" spans="1:5" ht="18" customHeight="1">
      <c r="A38" s="48" t="s">
        <v>10</v>
      </c>
      <c r="B38" s="6">
        <v>538</v>
      </c>
      <c r="C38" s="6">
        <v>82</v>
      </c>
      <c r="D38" s="6">
        <f t="shared" si="0"/>
        <v>456</v>
      </c>
    </row>
    <row r="39" spans="1:5" ht="18" customHeight="1">
      <c r="A39" s="49" t="s">
        <v>9</v>
      </c>
      <c r="B39" s="6">
        <v>0</v>
      </c>
      <c r="C39" s="6">
        <v>0</v>
      </c>
      <c r="D39" s="6">
        <f t="shared" si="0"/>
        <v>0</v>
      </c>
    </row>
    <row r="40" spans="1:5" ht="18" customHeight="1">
      <c r="A40" s="46" t="s">
        <v>8</v>
      </c>
      <c r="B40" s="6">
        <v>0</v>
      </c>
      <c r="C40" s="6">
        <v>0</v>
      </c>
      <c r="D40" s="6">
        <f t="shared" si="0"/>
        <v>0</v>
      </c>
    </row>
    <row r="41" spans="1:5" ht="18" customHeight="1">
      <c r="A41" s="7" t="s">
        <v>7</v>
      </c>
      <c r="B41" s="6">
        <v>1775</v>
      </c>
      <c r="C41" s="6">
        <v>1904</v>
      </c>
      <c r="D41" s="6">
        <f t="shared" si="0"/>
        <v>-129</v>
      </c>
    </row>
    <row r="42" spans="1:5" ht="18" customHeight="1">
      <c r="A42" s="27" t="s">
        <v>6</v>
      </c>
      <c r="B42" s="5">
        <f>SUM(B27:B41)-B33</f>
        <v>832381</v>
      </c>
      <c r="C42" s="5">
        <f>SUM(C27:C41)-C33</f>
        <v>800616</v>
      </c>
      <c r="D42" s="5">
        <f t="shared" si="0"/>
        <v>31765</v>
      </c>
    </row>
    <row r="43" spans="1:5" ht="18" customHeight="1">
      <c r="A43" s="15" t="s">
        <v>5</v>
      </c>
      <c r="B43" s="6"/>
      <c r="C43" s="6"/>
      <c r="D43" s="6"/>
    </row>
    <row r="44" spans="1:5" ht="18" customHeight="1">
      <c r="A44" s="48" t="s">
        <v>4</v>
      </c>
      <c r="B44" s="6">
        <v>16584</v>
      </c>
      <c r="C44" s="6">
        <v>16190</v>
      </c>
      <c r="D44" s="6">
        <f t="shared" si="0"/>
        <v>394</v>
      </c>
    </row>
    <row r="45" spans="1:5" ht="18" customHeight="1">
      <c r="A45" s="48" t="s">
        <v>3</v>
      </c>
      <c r="B45" s="6">
        <v>34529</v>
      </c>
      <c r="C45" s="6">
        <v>33135</v>
      </c>
      <c r="D45" s="6">
        <f t="shared" si="0"/>
        <v>1394</v>
      </c>
    </row>
    <row r="46" spans="1:5" ht="18" customHeight="1">
      <c r="A46" s="48" t="s">
        <v>2</v>
      </c>
      <c r="B46" s="6">
        <v>3571</v>
      </c>
      <c r="C46" s="6">
        <v>3119</v>
      </c>
      <c r="D46" s="6">
        <f t="shared" si="0"/>
        <v>452</v>
      </c>
    </row>
    <row r="47" spans="1:5" ht="18" customHeight="1">
      <c r="A47" s="7" t="s">
        <v>1</v>
      </c>
      <c r="B47" s="6">
        <v>6557</v>
      </c>
      <c r="C47" s="6">
        <v>6231</v>
      </c>
      <c r="D47" s="6">
        <f t="shared" si="0"/>
        <v>326</v>
      </c>
    </row>
    <row r="48" spans="1:5" ht="18" customHeight="1">
      <c r="A48" s="27" t="s">
        <v>75</v>
      </c>
      <c r="B48" s="5">
        <f>SUM(B44:B47)</f>
        <v>61241</v>
      </c>
      <c r="C48" s="5">
        <f>SUM(C44:C47)</f>
        <v>58675</v>
      </c>
      <c r="D48" s="5">
        <f t="shared" si="0"/>
        <v>2566</v>
      </c>
    </row>
    <row r="49" spans="1:5" ht="18" customHeight="1">
      <c r="A49" s="27" t="s">
        <v>76</v>
      </c>
      <c r="B49" s="5">
        <f>+B42+B48</f>
        <v>893622</v>
      </c>
      <c r="C49" s="5">
        <f>+C42+C48</f>
        <v>859291</v>
      </c>
      <c r="D49" s="5">
        <f t="shared" si="0"/>
        <v>34331</v>
      </c>
    </row>
    <row r="50" spans="1:5" ht="15" customHeight="1">
      <c r="A50" s="2" t="s">
        <v>0</v>
      </c>
      <c r="B50" s="3"/>
      <c r="C50" s="3"/>
      <c r="D50" s="3"/>
      <c r="E50" s="3"/>
    </row>
    <row r="51" spans="1:5" ht="18" customHeight="1">
      <c r="A51" s="2"/>
      <c r="B51" s="2"/>
      <c r="C51" s="2"/>
      <c r="D51" s="2"/>
    </row>
    <row r="52" spans="1:5" ht="18" customHeight="1">
      <c r="A52" s="2"/>
      <c r="B52" s="50"/>
      <c r="C52" s="50"/>
      <c r="D52" s="2"/>
    </row>
    <row r="53" spans="1:5" ht="18" customHeight="1">
      <c r="A53" s="2"/>
      <c r="B53" s="2"/>
      <c r="C53" s="2"/>
      <c r="D53" s="2"/>
    </row>
    <row r="54" spans="1:5" ht="18" customHeight="1">
      <c r="A54" s="2"/>
      <c r="B54" s="2"/>
      <c r="C54" s="2"/>
      <c r="D54" s="2"/>
    </row>
    <row r="55" spans="1:5" ht="18" customHeight="1">
      <c r="A55" s="2"/>
      <c r="B55" s="2"/>
      <c r="C55" s="2"/>
      <c r="D55" s="2"/>
    </row>
    <row r="56" spans="1:5" ht="18" customHeight="1">
      <c r="A56" s="2"/>
      <c r="B56" s="2"/>
      <c r="C56" s="2"/>
      <c r="D56" s="2"/>
    </row>
    <row r="57" spans="1:5" ht="18" customHeight="1">
      <c r="A57" s="2"/>
      <c r="B57" s="2"/>
      <c r="C57" s="2"/>
      <c r="D57" s="2"/>
    </row>
    <row r="58" spans="1:5" ht="18" customHeight="1">
      <c r="A58" s="2"/>
      <c r="B58" s="2"/>
      <c r="C58" s="2"/>
      <c r="D58" s="2"/>
    </row>
    <row r="59" spans="1:5" ht="18" customHeight="1">
      <c r="A59" s="2"/>
      <c r="B59" s="2"/>
      <c r="C59" s="2"/>
      <c r="D59" s="2"/>
    </row>
    <row r="60" spans="1:5" ht="18" customHeight="1">
      <c r="A60" s="2"/>
      <c r="B60" s="2"/>
      <c r="C60" s="2"/>
      <c r="D60" s="2"/>
    </row>
    <row r="61" spans="1:5" ht="18" customHeight="1">
      <c r="A61" s="2"/>
      <c r="B61" s="2"/>
      <c r="C61" s="2"/>
      <c r="D61" s="2"/>
    </row>
    <row r="62" spans="1:5" ht="18" customHeight="1">
      <c r="A62" s="2"/>
      <c r="B62" s="2"/>
      <c r="C62" s="2"/>
      <c r="D62" s="2"/>
    </row>
    <row r="63" spans="1:5" ht="18" customHeight="1">
      <c r="A63" s="2"/>
      <c r="B63" s="2"/>
      <c r="C63" s="2"/>
      <c r="D63" s="2"/>
    </row>
    <row r="64" spans="1:5" ht="18" customHeight="1">
      <c r="A64" s="2"/>
      <c r="B64" s="2"/>
      <c r="C64" s="2"/>
      <c r="D64" s="2"/>
    </row>
    <row r="65" spans="1:4" ht="18" customHeight="1">
      <c r="A65" s="2"/>
      <c r="B65" s="2"/>
      <c r="C65" s="2"/>
      <c r="D65" s="2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  <row r="69" spans="1:4" ht="18" customHeight="1">
      <c r="A69" s="2"/>
      <c r="B69" s="2"/>
      <c r="C69" s="2"/>
      <c r="D69" s="2"/>
    </row>
    <row r="70" spans="1:4" ht="18" customHeight="1">
      <c r="A70" s="2"/>
      <c r="B70" s="2"/>
      <c r="C70" s="2"/>
      <c r="D70" s="2"/>
    </row>
    <row r="71" spans="1:4" ht="18" customHeight="1">
      <c r="A71" s="2"/>
      <c r="B71" s="2"/>
      <c r="C71" s="2"/>
      <c r="D71" s="2"/>
    </row>
    <row r="72" spans="1:4" ht="18" customHeight="1">
      <c r="A72" s="2"/>
      <c r="B72" s="2"/>
      <c r="C72" s="2"/>
      <c r="D72" s="2"/>
    </row>
    <row r="73" spans="1:4" ht="18" customHeight="1">
      <c r="A73" s="2"/>
      <c r="B73" s="2"/>
      <c r="C73" s="2"/>
      <c r="D73" s="2"/>
    </row>
    <row r="74" spans="1:4" ht="18" customHeight="1">
      <c r="A74" s="2"/>
      <c r="B74" s="2"/>
      <c r="C74" s="2"/>
      <c r="D74" s="2"/>
    </row>
    <row r="75" spans="1:4" ht="18" customHeight="1">
      <c r="A75" s="2"/>
      <c r="B75" s="2"/>
      <c r="C75" s="2"/>
      <c r="D75" s="2"/>
    </row>
    <row r="76" spans="1:4" ht="18" customHeight="1">
      <c r="A76" s="2"/>
      <c r="B76" s="2"/>
      <c r="C76" s="2"/>
      <c r="D76" s="2"/>
    </row>
    <row r="77" spans="1:4" ht="18" customHeight="1">
      <c r="A77" s="2"/>
      <c r="B77" s="2"/>
      <c r="C77" s="2"/>
      <c r="D77" s="2"/>
    </row>
    <row r="78" spans="1:4" ht="18" customHeight="1">
      <c r="A78" s="2"/>
      <c r="B78" s="2"/>
      <c r="C78" s="2"/>
      <c r="D78" s="2"/>
    </row>
    <row r="79" spans="1:4" ht="18" customHeight="1">
      <c r="A79" s="2"/>
      <c r="B79" s="2"/>
      <c r="C79" s="2"/>
      <c r="D79" s="2"/>
    </row>
    <row r="80" spans="1:4" ht="18" customHeight="1">
      <c r="A80" s="2"/>
      <c r="B80" s="2"/>
      <c r="C80" s="2"/>
      <c r="D80" s="2"/>
    </row>
    <row r="81" spans="2:2">
      <c r="B81" s="2"/>
    </row>
    <row r="82" spans="2:2">
      <c r="B82" s="2"/>
    </row>
    <row r="83" spans="2:2">
      <c r="B83" s="2"/>
    </row>
  </sheetData>
  <mergeCells count="1">
    <mergeCell ref="A1:D1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1" orientation="portrait" useFirstPageNumber="1" r:id="rId1"/>
  <headerFooter scaleWithDoc="0" alignWithMargins="0">
    <oddFooter xml:space="preserve">&amp;C&amp;"Times New Roman,標準"&amp;10-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zoomScaleNormal="100" zoomScaleSheetLayoutView="100" workbookViewId="0">
      <selection sqref="A1:D1"/>
    </sheetView>
  </sheetViews>
  <sheetFormatPr defaultRowHeight="16.2"/>
  <cols>
    <col min="1" max="1" width="40.6640625" customWidth="1"/>
    <col min="2" max="4" width="18.6640625" style="42" customWidth="1"/>
    <col min="5" max="11" width="11.6640625" customWidth="1"/>
  </cols>
  <sheetData>
    <row r="1" spans="1:11" s="1" customFormat="1" ht="36" customHeight="1">
      <c r="A1" s="52" t="s">
        <v>33</v>
      </c>
      <c r="B1" s="53"/>
      <c r="C1" s="53"/>
      <c r="D1" s="53"/>
    </row>
    <row r="2" spans="1:11" s="1" customFormat="1" ht="20.100000000000001" customHeight="1">
      <c r="A2" s="54" t="s">
        <v>56</v>
      </c>
      <c r="B2" s="54"/>
      <c r="C2" s="54"/>
      <c r="D2" s="54"/>
    </row>
    <row r="3" spans="1:11" ht="18" customHeight="1">
      <c r="A3" s="16" t="s">
        <v>34</v>
      </c>
      <c r="B3" s="17" t="s">
        <v>77</v>
      </c>
      <c r="C3" s="17" t="s">
        <v>35</v>
      </c>
      <c r="D3" s="16" t="s">
        <v>29</v>
      </c>
      <c r="I3" s="18"/>
      <c r="J3" s="18"/>
      <c r="K3" s="18"/>
    </row>
    <row r="4" spans="1:11" ht="18" customHeight="1">
      <c r="A4" s="19" t="s">
        <v>36</v>
      </c>
      <c r="B4" s="20">
        <v>14789</v>
      </c>
      <c r="C4" s="20">
        <v>11965</v>
      </c>
      <c r="D4" s="21">
        <f>+B4-C4</f>
        <v>2824</v>
      </c>
      <c r="E4" s="22"/>
      <c r="F4" s="23"/>
      <c r="I4" s="18"/>
      <c r="J4" s="18"/>
      <c r="K4" s="18"/>
    </row>
    <row r="5" spans="1:11" ht="18" customHeight="1">
      <c r="A5" s="24" t="s">
        <v>37</v>
      </c>
      <c r="B5" s="25">
        <v>4742</v>
      </c>
      <c r="C5" s="25">
        <v>3323</v>
      </c>
      <c r="D5" s="26">
        <f>+B5-C5</f>
        <v>1419</v>
      </c>
      <c r="E5" s="22"/>
      <c r="F5" s="23"/>
      <c r="I5" s="18"/>
      <c r="J5" s="18"/>
      <c r="K5" s="18"/>
    </row>
    <row r="6" spans="1:11" ht="18" customHeight="1">
      <c r="A6" s="27" t="s">
        <v>38</v>
      </c>
      <c r="B6" s="28">
        <f>+B4-B5</f>
        <v>10047</v>
      </c>
      <c r="C6" s="28">
        <f>+C4-C5</f>
        <v>8642</v>
      </c>
      <c r="D6" s="25">
        <f>+B6-C6</f>
        <v>1405</v>
      </c>
      <c r="E6" s="22"/>
      <c r="F6" s="23"/>
      <c r="I6" s="18"/>
      <c r="J6" s="18"/>
      <c r="K6" s="18"/>
    </row>
    <row r="7" spans="1:11" ht="18" customHeight="1">
      <c r="A7" s="29" t="s">
        <v>39</v>
      </c>
      <c r="B7" s="21">
        <v>945</v>
      </c>
      <c r="C7" s="21">
        <v>1064</v>
      </c>
      <c r="D7" s="21">
        <f>+B7-C7</f>
        <v>-119</v>
      </c>
      <c r="E7" s="22"/>
      <c r="F7" s="23"/>
      <c r="I7" s="18"/>
      <c r="J7" s="18"/>
      <c r="K7" s="18"/>
    </row>
    <row r="8" spans="1:11" ht="18" customHeight="1">
      <c r="A8" s="30" t="s">
        <v>40</v>
      </c>
      <c r="B8" s="25">
        <v>393</v>
      </c>
      <c r="C8" s="25">
        <v>393</v>
      </c>
      <c r="D8" s="31">
        <f>+B8-C8</f>
        <v>0</v>
      </c>
      <c r="E8" s="22"/>
      <c r="F8" s="23"/>
      <c r="I8" s="18"/>
      <c r="J8" s="18"/>
      <c r="K8" s="18"/>
    </row>
    <row r="9" spans="1:11" ht="18" customHeight="1">
      <c r="A9" s="30" t="s">
        <v>41</v>
      </c>
      <c r="B9" s="25"/>
      <c r="C9" s="25"/>
      <c r="D9" s="31"/>
      <c r="E9" s="22"/>
      <c r="F9" s="23"/>
      <c r="I9" s="18"/>
      <c r="J9" s="18"/>
      <c r="K9" s="18"/>
    </row>
    <row r="10" spans="1:11" ht="18" customHeight="1">
      <c r="A10" s="30" t="s">
        <v>42</v>
      </c>
      <c r="B10" s="25">
        <v>-9</v>
      </c>
      <c r="C10" s="25">
        <v>7</v>
      </c>
      <c r="D10" s="31">
        <f t="shared" ref="D10" si="0">+B10-C10</f>
        <v>-16</v>
      </c>
      <c r="E10" s="22"/>
      <c r="F10" s="23"/>
      <c r="I10" s="18"/>
      <c r="J10" s="18"/>
      <c r="K10" s="18"/>
    </row>
    <row r="11" spans="1:11" ht="18" customHeight="1">
      <c r="A11" s="30" t="s">
        <v>43</v>
      </c>
      <c r="B11" s="25">
        <v>362</v>
      </c>
      <c r="C11" s="25">
        <v>406</v>
      </c>
      <c r="D11" s="31">
        <f t="shared" ref="D11:D16" si="1">+B11-C11</f>
        <v>-44</v>
      </c>
      <c r="E11" s="22"/>
      <c r="F11" s="23"/>
      <c r="I11" s="18"/>
      <c r="J11" s="18"/>
      <c r="K11" s="18"/>
    </row>
    <row r="12" spans="1:11" ht="18" customHeight="1">
      <c r="A12" s="30" t="s">
        <v>44</v>
      </c>
      <c r="B12" s="9">
        <v>0</v>
      </c>
      <c r="C12" s="9">
        <v>0</v>
      </c>
      <c r="D12" s="9">
        <v>0</v>
      </c>
      <c r="E12" s="22"/>
      <c r="F12" s="23"/>
      <c r="I12" s="18"/>
      <c r="J12" s="18"/>
      <c r="K12" s="18"/>
    </row>
    <row r="13" spans="1:11" ht="18" customHeight="1">
      <c r="A13" s="30" t="s">
        <v>45</v>
      </c>
      <c r="B13" s="25">
        <v>10</v>
      </c>
      <c r="C13" s="25">
        <v>-7</v>
      </c>
      <c r="D13" s="31">
        <f t="shared" si="1"/>
        <v>17</v>
      </c>
      <c r="E13" s="22"/>
      <c r="F13" s="23"/>
      <c r="I13" s="18"/>
      <c r="J13" s="18"/>
      <c r="K13" s="18"/>
    </row>
    <row r="14" spans="1:11" ht="18" customHeight="1">
      <c r="A14" s="30" t="s">
        <v>46</v>
      </c>
      <c r="B14" s="25">
        <v>-52</v>
      </c>
      <c r="C14" s="25">
        <v>61</v>
      </c>
      <c r="D14" s="31">
        <f t="shared" si="1"/>
        <v>-113</v>
      </c>
      <c r="E14" s="22"/>
      <c r="F14" s="23"/>
      <c r="I14" s="18"/>
      <c r="J14" s="18"/>
      <c r="K14" s="18"/>
    </row>
    <row r="15" spans="1:11" ht="18" customHeight="1">
      <c r="A15" s="32" t="s">
        <v>47</v>
      </c>
      <c r="B15" s="26">
        <v>241</v>
      </c>
      <c r="C15" s="26">
        <v>204</v>
      </c>
      <c r="D15" s="31">
        <f t="shared" si="1"/>
        <v>37</v>
      </c>
      <c r="E15" s="22"/>
      <c r="F15" s="23"/>
      <c r="I15" s="18"/>
      <c r="J15" s="18"/>
      <c r="K15" s="18"/>
    </row>
    <row r="16" spans="1:11" ht="18" customHeight="1">
      <c r="A16" s="32" t="s">
        <v>48</v>
      </c>
      <c r="B16" s="26">
        <f>+B6+B7</f>
        <v>10992</v>
      </c>
      <c r="C16" s="26">
        <f>+C6+C7</f>
        <v>9706</v>
      </c>
      <c r="D16" s="28">
        <f t="shared" si="1"/>
        <v>1286</v>
      </c>
      <c r="E16" s="22"/>
      <c r="F16" s="23"/>
      <c r="I16" s="18"/>
      <c r="J16" s="18"/>
      <c r="K16" s="18"/>
    </row>
    <row r="17" spans="1:11" ht="18" customHeight="1">
      <c r="A17" s="33" t="s">
        <v>49</v>
      </c>
      <c r="B17" s="21">
        <v>1015</v>
      </c>
      <c r="C17" s="21">
        <v>506</v>
      </c>
      <c r="D17" s="21">
        <f>+B17-C17</f>
        <v>509</v>
      </c>
      <c r="E17" s="22"/>
      <c r="F17" s="23"/>
      <c r="I17" s="18"/>
      <c r="J17" s="18"/>
      <c r="K17" s="18"/>
    </row>
    <row r="18" spans="1:11" ht="18" customHeight="1">
      <c r="A18" s="34" t="s">
        <v>50</v>
      </c>
      <c r="B18" s="25">
        <v>6908</v>
      </c>
      <c r="C18" s="25">
        <v>6453</v>
      </c>
      <c r="D18" s="26">
        <f>+B18-C18</f>
        <v>455</v>
      </c>
      <c r="E18" s="22"/>
      <c r="F18" s="23"/>
      <c r="I18" s="18"/>
      <c r="J18" s="18"/>
      <c r="K18" s="18"/>
    </row>
    <row r="19" spans="1:11" ht="18" customHeight="1">
      <c r="A19" s="35" t="s">
        <v>51</v>
      </c>
      <c r="B19" s="21">
        <f>+B16-B17-B18</f>
        <v>3069</v>
      </c>
      <c r="C19" s="21">
        <f>+C16-C17-C18</f>
        <v>2747</v>
      </c>
      <c r="D19" s="25">
        <f>+B19-C19</f>
        <v>322</v>
      </c>
      <c r="E19" s="22"/>
      <c r="F19" s="23"/>
      <c r="I19" s="18"/>
      <c r="J19" s="18"/>
      <c r="K19" s="18"/>
    </row>
    <row r="20" spans="1:11" ht="18" customHeight="1">
      <c r="A20" s="36" t="s">
        <v>52</v>
      </c>
      <c r="B20" s="28">
        <v>416</v>
      </c>
      <c r="C20" s="28">
        <v>1769</v>
      </c>
      <c r="D20" s="28">
        <f>+B20-C20</f>
        <v>-1353</v>
      </c>
      <c r="I20" s="18"/>
      <c r="J20" s="18"/>
      <c r="K20" s="18"/>
    </row>
    <row r="21" spans="1:11" ht="18" customHeight="1">
      <c r="A21" s="36" t="s">
        <v>53</v>
      </c>
      <c r="B21" s="28">
        <f>+B20+B19</f>
        <v>3485</v>
      </c>
      <c r="C21" s="28">
        <f>+C20+C19</f>
        <v>4516</v>
      </c>
      <c r="D21" s="28">
        <f>+B21-C21</f>
        <v>-1031</v>
      </c>
      <c r="I21" s="18"/>
      <c r="J21" s="18"/>
      <c r="K21" s="18"/>
    </row>
    <row r="22" spans="1:11" ht="18" customHeight="1">
      <c r="A22" s="15" t="s">
        <v>54</v>
      </c>
      <c r="B22" s="30"/>
      <c r="C22" s="30"/>
      <c r="D22" s="30"/>
      <c r="I22" s="18"/>
      <c r="J22" s="18"/>
      <c r="K22" s="18"/>
    </row>
    <row r="23" spans="1:11" ht="18" customHeight="1">
      <c r="A23" s="30" t="s">
        <v>78</v>
      </c>
      <c r="B23" s="37">
        <v>12.7</v>
      </c>
      <c r="C23" s="37">
        <v>12.6</v>
      </c>
      <c r="D23" s="38">
        <f t="shared" ref="D23:D30" si="2">+B23-C23</f>
        <v>9.9999999999999645E-2</v>
      </c>
      <c r="I23" s="18"/>
      <c r="J23" s="18"/>
      <c r="K23" s="18"/>
    </row>
    <row r="24" spans="1:11" ht="18" customHeight="1">
      <c r="A24" s="30" t="s">
        <v>79</v>
      </c>
      <c r="B24" s="37">
        <v>13.6</v>
      </c>
      <c r="C24" s="37">
        <v>13.6</v>
      </c>
      <c r="D24" s="38">
        <f t="shared" si="2"/>
        <v>0</v>
      </c>
      <c r="I24" s="18"/>
      <c r="J24" s="18"/>
      <c r="K24" s="18"/>
    </row>
    <row r="25" spans="1:11" ht="18" customHeight="1">
      <c r="A25" s="51" t="s">
        <v>80</v>
      </c>
      <c r="B25" s="37">
        <v>0.1</v>
      </c>
      <c r="C25" s="37">
        <v>0.1</v>
      </c>
      <c r="D25" s="38">
        <f t="shared" si="2"/>
        <v>0</v>
      </c>
      <c r="I25" s="18"/>
      <c r="J25" s="18"/>
      <c r="K25" s="18"/>
    </row>
    <row r="26" spans="1:11" ht="18" customHeight="1">
      <c r="A26" s="51" t="s">
        <v>81</v>
      </c>
      <c r="B26" s="39">
        <v>2831.7</v>
      </c>
      <c r="C26" s="39">
        <v>2619.6</v>
      </c>
      <c r="D26" s="38">
        <f t="shared" si="2"/>
        <v>212.09999999999991</v>
      </c>
      <c r="I26" s="18"/>
      <c r="J26" s="18"/>
      <c r="K26" s="18"/>
    </row>
    <row r="27" spans="1:11" ht="18" customHeight="1">
      <c r="A27" s="30" t="s">
        <v>82</v>
      </c>
      <c r="B27" s="37">
        <v>5.0999999999999996</v>
      </c>
      <c r="C27" s="37">
        <v>4.8</v>
      </c>
      <c r="D27" s="38">
        <f t="shared" si="2"/>
        <v>0.29999999999999982</v>
      </c>
      <c r="I27" s="18"/>
      <c r="J27" s="18"/>
      <c r="K27" s="18"/>
    </row>
    <row r="28" spans="1:11" ht="18" customHeight="1">
      <c r="A28" s="51" t="s">
        <v>83</v>
      </c>
      <c r="B28" s="37">
        <v>0.4</v>
      </c>
      <c r="C28" s="37">
        <v>0.3</v>
      </c>
      <c r="D28" s="38">
        <f t="shared" si="2"/>
        <v>0.10000000000000003</v>
      </c>
      <c r="I28" s="18"/>
      <c r="J28" s="18"/>
      <c r="K28" s="18"/>
    </row>
    <row r="29" spans="1:11" ht="18" customHeight="1">
      <c r="A29" s="51" t="s">
        <v>84</v>
      </c>
      <c r="B29" s="37">
        <v>64.5</v>
      </c>
      <c r="C29" s="37">
        <v>65.099999999999994</v>
      </c>
      <c r="D29" s="38">
        <f t="shared" si="2"/>
        <v>-0.59999999999999432</v>
      </c>
      <c r="I29" s="18"/>
      <c r="J29" s="18"/>
      <c r="K29" s="18"/>
    </row>
    <row r="30" spans="1:11" ht="18" customHeight="1">
      <c r="A30" s="40" t="s">
        <v>55</v>
      </c>
      <c r="B30" s="41">
        <v>29.3</v>
      </c>
      <c r="C30" s="41">
        <v>29.6</v>
      </c>
      <c r="D30" s="41">
        <f t="shared" si="2"/>
        <v>-0.30000000000000071</v>
      </c>
      <c r="I30" s="18"/>
      <c r="J30" s="18"/>
      <c r="K30" s="18"/>
    </row>
    <row r="31" spans="1:11" s="1" customFormat="1" ht="15" customHeight="1">
      <c r="A31" s="2" t="s">
        <v>0</v>
      </c>
      <c r="B31" s="3"/>
      <c r="C31" s="3"/>
      <c r="D31" s="3"/>
      <c r="E31" s="3"/>
    </row>
    <row r="32" spans="1:11" ht="14.1" customHeight="1">
      <c r="A32" s="18"/>
      <c r="B32" s="18"/>
      <c r="C32" s="18"/>
      <c r="I32" s="18"/>
      <c r="J32" s="18"/>
      <c r="K32" s="18"/>
    </row>
    <row r="33" spans="1:11" ht="14.1" customHeight="1">
      <c r="A33" s="18"/>
      <c r="B33" s="18"/>
      <c r="I33" s="18"/>
      <c r="J33" s="18"/>
      <c r="K33" s="18"/>
    </row>
    <row r="34" spans="1:11" ht="14.1" customHeight="1">
      <c r="A34" s="18"/>
      <c r="B34" s="18"/>
      <c r="I34" s="18"/>
      <c r="J34" s="18"/>
      <c r="K34" s="18"/>
    </row>
    <row r="35" spans="1:11" ht="14.1" customHeight="1">
      <c r="A35" s="18"/>
      <c r="B35" s="18"/>
      <c r="I35" s="18"/>
      <c r="J35" s="18"/>
      <c r="K35" s="18"/>
    </row>
    <row r="36" spans="1:11" ht="14.1" customHeight="1">
      <c r="A36" s="18"/>
      <c r="B36" s="18"/>
      <c r="I36" s="18"/>
      <c r="J36" s="18"/>
      <c r="K36" s="18"/>
    </row>
    <row r="37" spans="1:11" ht="14.1" customHeight="1">
      <c r="A37" s="18"/>
      <c r="B37" s="18"/>
      <c r="I37" s="18"/>
      <c r="J37" s="18"/>
      <c r="K37" s="18"/>
    </row>
    <row r="38" spans="1:11" ht="14.1" customHeight="1">
      <c r="A38" s="18"/>
      <c r="B38" s="18"/>
      <c r="I38" s="18"/>
      <c r="J38" s="18"/>
      <c r="K38" s="18"/>
    </row>
    <row r="39" spans="1:11" ht="14.1" customHeight="1">
      <c r="A39" s="18"/>
      <c r="B39" s="18"/>
      <c r="I39" s="18"/>
      <c r="J39" s="18"/>
      <c r="K39" s="18"/>
    </row>
    <row r="40" spans="1:11" ht="14.1" customHeight="1">
      <c r="A40" s="18"/>
      <c r="B40" s="18"/>
      <c r="I40" s="18"/>
      <c r="J40" s="18"/>
      <c r="K40" s="18"/>
    </row>
    <row r="41" spans="1:11" ht="14.1" customHeight="1">
      <c r="A41" s="18"/>
      <c r="B41" s="18"/>
      <c r="I41" s="18"/>
      <c r="J41" s="18"/>
      <c r="K41" s="18"/>
    </row>
    <row r="42" spans="1:11" ht="14.1" customHeight="1">
      <c r="A42" s="18"/>
      <c r="B42" s="18"/>
      <c r="I42" s="18"/>
      <c r="J42" s="18"/>
      <c r="K42" s="18"/>
    </row>
    <row r="43" spans="1:11" ht="14.1" customHeight="1">
      <c r="A43" s="18"/>
      <c r="B43" s="18"/>
      <c r="I43" s="18"/>
      <c r="J43" s="18"/>
      <c r="K43" s="18"/>
    </row>
    <row r="44" spans="1:11" ht="14.1" customHeight="1">
      <c r="A44" s="18"/>
      <c r="B44" s="18"/>
      <c r="I44" s="18"/>
      <c r="J44" s="18"/>
      <c r="K44" s="18"/>
    </row>
    <row r="45" spans="1:11" ht="14.1" customHeight="1">
      <c r="A45" s="18"/>
      <c r="B45" s="18"/>
      <c r="I45" s="18"/>
      <c r="J45" s="18"/>
      <c r="K45" s="18"/>
    </row>
    <row r="46" spans="1:11" ht="14.1" customHeight="1">
      <c r="A46" s="18"/>
      <c r="B46" s="18"/>
      <c r="I46" s="18"/>
      <c r="J46" s="18"/>
      <c r="K46" s="18"/>
    </row>
    <row r="47" spans="1:11" ht="14.1" customHeight="1">
      <c r="A47" s="18"/>
      <c r="B47" s="18"/>
      <c r="I47" s="18"/>
      <c r="J47" s="18"/>
      <c r="K47" s="18"/>
    </row>
    <row r="48" spans="1:11" ht="14.1" customHeight="1">
      <c r="A48" s="18"/>
      <c r="B48" s="18"/>
      <c r="I48" s="18"/>
      <c r="J48" s="18"/>
      <c r="K48" s="18"/>
    </row>
    <row r="49" spans="1:11" ht="14.1" customHeight="1">
      <c r="A49" s="18"/>
      <c r="B49" s="18"/>
      <c r="I49" s="18"/>
      <c r="J49" s="18"/>
      <c r="K49" s="18"/>
    </row>
    <row r="50" spans="1:11" ht="14.1" customHeight="1">
      <c r="A50" s="18"/>
      <c r="B50" s="18"/>
      <c r="I50" s="18"/>
      <c r="J50" s="18"/>
      <c r="K50" s="18"/>
    </row>
    <row r="51" spans="1:11" ht="14.1" customHeight="1">
      <c r="A51" s="18"/>
      <c r="B51" s="18"/>
      <c r="I51" s="18"/>
      <c r="J51" s="18"/>
      <c r="K51" s="18"/>
    </row>
    <row r="52" spans="1:11" ht="14.1" customHeight="1">
      <c r="A52" s="18"/>
      <c r="B52" s="18"/>
      <c r="I52" s="18"/>
      <c r="J52" s="18"/>
      <c r="K52" s="18"/>
    </row>
    <row r="53" spans="1:11" ht="14.1" customHeight="1">
      <c r="A53" s="18"/>
      <c r="B53" s="18"/>
      <c r="I53" s="18"/>
      <c r="J53" s="18"/>
      <c r="K53" s="18"/>
    </row>
    <row r="54" spans="1:11">
      <c r="A54" s="18"/>
      <c r="B54" s="18"/>
    </row>
    <row r="55" spans="1:11">
      <c r="A55" s="18"/>
      <c r="B55" s="18"/>
    </row>
  </sheetData>
  <mergeCells count="2">
    <mergeCell ref="A1:D1"/>
    <mergeCell ref="A2:D2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2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4.1 全體信用合作社資產負債表</vt:lpstr>
      <vt:lpstr>4.2 全體信用合作社綜合損益表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cp:lastPrinted>2023-05-23T01:16:42Z</cp:lastPrinted>
  <dcterms:created xsi:type="dcterms:W3CDTF">2022-06-14T06:26:01Z</dcterms:created>
  <dcterms:modified xsi:type="dcterms:W3CDTF">2023-05-25T03:46:37Z</dcterms:modified>
</cp:coreProperties>
</file>