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金融機構業務概況年報\中華民國109年\7人壽保險公司\"/>
    </mc:Choice>
  </mc:AlternateContent>
  <bookViews>
    <workbookView xWindow="0" yWindow="0" windowWidth="19200" windowHeight="7020"/>
  </bookViews>
  <sheets>
    <sheet name="7.1人壽保險公司資產負債表 " sheetId="2" r:id="rId1"/>
    <sheet name="7.2人壽保險公司綜合損益表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2" l="1"/>
  <c r="B41" i="2"/>
  <c r="D47" i="2" l="1"/>
  <c r="D26" i="2"/>
  <c r="D51" i="4" l="1"/>
  <c r="D50" i="4"/>
  <c r="D49" i="4"/>
  <c r="D48" i="4"/>
  <c r="D45" i="4"/>
  <c r="D43" i="4"/>
  <c r="D41" i="4"/>
  <c r="D39" i="4"/>
  <c r="D37" i="4"/>
  <c r="D36" i="4"/>
  <c r="D35" i="4"/>
  <c r="D34" i="4"/>
  <c r="D33" i="4"/>
  <c r="D31" i="4"/>
  <c r="C30" i="4"/>
  <c r="C38" i="4" s="1"/>
  <c r="B30" i="4"/>
  <c r="B38" i="4" s="1"/>
  <c r="D29" i="4"/>
  <c r="D28" i="4"/>
  <c r="D25" i="4"/>
  <c r="D24" i="4"/>
  <c r="D23" i="4"/>
  <c r="D22" i="4"/>
  <c r="D21" i="4"/>
  <c r="D20" i="4"/>
  <c r="D19" i="4"/>
  <c r="D18" i="4"/>
  <c r="D16" i="4"/>
  <c r="D14" i="4"/>
  <c r="D12" i="4"/>
  <c r="D11" i="4"/>
  <c r="D10" i="4"/>
  <c r="D9" i="4"/>
  <c r="C8" i="4"/>
  <c r="C26" i="4" s="1"/>
  <c r="B8" i="4"/>
  <c r="B26" i="4" s="1"/>
  <c r="D7" i="4"/>
  <c r="D6" i="4"/>
  <c r="D5" i="4"/>
  <c r="C48" i="2"/>
  <c r="C49" i="2" s="1"/>
  <c r="B48" i="2"/>
  <c r="D46" i="2"/>
  <c r="D45" i="2"/>
  <c r="D44" i="2"/>
  <c r="D43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C24" i="2"/>
  <c r="B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8" i="2"/>
  <c r="D7" i="2"/>
  <c r="D6" i="2"/>
  <c r="D5" i="2"/>
  <c r="D24" i="2" l="1"/>
  <c r="D38" i="4"/>
  <c r="C40" i="4"/>
  <c r="C42" i="4" s="1"/>
  <c r="C44" i="4" s="1"/>
  <c r="C46" i="4" s="1"/>
  <c r="B40" i="4"/>
  <c r="D30" i="4"/>
  <c r="D8" i="4"/>
  <c r="D48" i="2"/>
  <c r="B49" i="2"/>
  <c r="D49" i="2" s="1"/>
  <c r="B42" i="4"/>
  <c r="D26" i="4"/>
  <c r="D40" i="4" l="1"/>
  <c r="B44" i="4"/>
  <c r="D42" i="4"/>
  <c r="D44" i="4" l="1"/>
  <c r="B46" i="4"/>
  <c r="D46" i="4" s="1"/>
</calcChain>
</file>

<file path=xl/sharedStrings.xml><?xml version="1.0" encoding="utf-8"?>
<sst xmlns="http://schemas.openxmlformats.org/spreadsheetml/2006/main" count="109" uniqueCount="105">
  <si>
    <r>
      <t xml:space="preserve">7.1 </t>
    </r>
    <r>
      <rPr>
        <sz val="20"/>
        <rFont val="標楷體"/>
        <family val="4"/>
        <charset val="136"/>
      </rPr>
      <t>全體人壽保險公司資產負債表</t>
    </r>
    <phoneticPr fontId="4" type="noConversion"/>
  </si>
  <si>
    <r>
      <rPr>
        <sz val="10"/>
        <rFont val="標楷體"/>
        <family val="4"/>
        <charset val="136"/>
      </rPr>
      <t>單位：新臺幣百萬元</t>
    </r>
  </si>
  <si>
    <t>增減金額</t>
    <phoneticPr fontId="4" type="noConversion"/>
  </si>
  <si>
    <t xml:space="preserve">  現金及約當現金</t>
  </si>
  <si>
    <t xml:space="preserve">  應收款項</t>
  </si>
  <si>
    <t xml:space="preserve">  本期所得稅資產</t>
    <phoneticPr fontId="4" type="noConversion"/>
  </si>
  <si>
    <t xml:space="preserve">  透過損益按公允價值衡量之金融資產</t>
    <phoneticPr fontId="4" type="noConversion"/>
  </si>
  <si>
    <t xml:space="preserve">  透過其他綜合損益按公允價值衡量之</t>
    <phoneticPr fontId="4" type="noConversion"/>
  </si>
  <si>
    <t xml:space="preserve">    金融資產</t>
    <phoneticPr fontId="4" type="noConversion"/>
  </si>
  <si>
    <t xml:space="preserve">  按攤銷後成本衡量之金融資產</t>
    <phoneticPr fontId="4" type="noConversion"/>
  </si>
  <si>
    <t xml:space="preserve">  避險之金融資產</t>
    <phoneticPr fontId="4" type="noConversion"/>
  </si>
  <si>
    <t xml:space="preserve">  採用權益法之投資</t>
  </si>
  <si>
    <r>
      <t xml:space="preserve">  其他金融資產</t>
    </r>
    <r>
      <rPr>
        <sz val="11"/>
        <color rgb="FFFF0000"/>
        <rFont val="Times New Roman"/>
        <family val="1"/>
      </rPr>
      <t/>
    </r>
    <phoneticPr fontId="4" type="noConversion"/>
  </si>
  <si>
    <t xml:space="preserve">  投資性不動產</t>
  </si>
  <si>
    <t xml:space="preserve">  放款</t>
    <phoneticPr fontId="4" type="noConversion"/>
  </si>
  <si>
    <t xml:space="preserve">  再保險合約資產</t>
  </si>
  <si>
    <t xml:space="preserve">  不動產及設備</t>
    <phoneticPr fontId="4" type="noConversion"/>
  </si>
  <si>
    <t>　無形資產</t>
  </si>
  <si>
    <t>　遞延所得稅資產</t>
  </si>
  <si>
    <t xml:space="preserve">  其他資產</t>
    <phoneticPr fontId="4" type="noConversion"/>
  </si>
  <si>
    <t xml:space="preserve">  分離帳戶保險商品資產</t>
  </si>
  <si>
    <t>　租賃負債</t>
    <phoneticPr fontId="4" type="noConversion"/>
  </si>
  <si>
    <t>　遞延所得稅負債</t>
    <phoneticPr fontId="4" type="noConversion"/>
  </si>
  <si>
    <t>權益</t>
    <phoneticPr fontId="4" type="noConversion"/>
  </si>
  <si>
    <r>
      <t xml:space="preserve">7.2 </t>
    </r>
    <r>
      <rPr>
        <sz val="20"/>
        <rFont val="標楷體"/>
        <family val="4"/>
        <charset val="136"/>
      </rPr>
      <t>全體人壽保險公司綜合損益表</t>
    </r>
    <phoneticPr fontId="4" type="noConversion"/>
  </si>
  <si>
    <t>項目</t>
    <phoneticPr fontId="4" type="noConversion"/>
  </si>
  <si>
    <r>
      <t>109</t>
    </r>
    <r>
      <rPr>
        <sz val="11"/>
        <rFont val="標楷體"/>
        <family val="4"/>
        <charset val="136"/>
      </rPr>
      <t>年</t>
    </r>
    <phoneticPr fontId="4" type="noConversion"/>
  </si>
  <si>
    <r>
      <t>108</t>
    </r>
    <r>
      <rPr>
        <sz val="11"/>
        <rFont val="標楷體"/>
        <family val="4"/>
        <charset val="136"/>
      </rPr>
      <t>年</t>
    </r>
    <phoneticPr fontId="4" type="noConversion"/>
  </si>
  <si>
    <r>
      <rPr>
        <sz val="11"/>
        <rFont val="標楷體"/>
        <family val="4"/>
        <charset val="136"/>
      </rPr>
      <t>營業收入</t>
    </r>
  </si>
  <si>
    <r>
      <t xml:space="preserve">    </t>
    </r>
    <r>
      <rPr>
        <sz val="11"/>
        <rFont val="標楷體"/>
        <family val="4"/>
        <charset val="136"/>
      </rPr>
      <t>保費收入</t>
    </r>
    <phoneticPr fontId="4" type="noConversion"/>
  </si>
  <si>
    <r>
      <t xml:space="preserve">               </t>
    </r>
    <r>
      <rPr>
        <sz val="11"/>
        <rFont val="標楷體"/>
        <family val="4"/>
        <charset val="136"/>
      </rPr>
      <t>未滿期保費準備淨變動</t>
    </r>
    <phoneticPr fontId="4" type="noConversion"/>
  </si>
  <si>
    <r>
      <t xml:space="preserve">    </t>
    </r>
    <r>
      <rPr>
        <sz val="11"/>
        <rFont val="標楷體"/>
        <family val="4"/>
        <charset val="136"/>
      </rPr>
      <t>自留滿期保費收入</t>
    </r>
    <phoneticPr fontId="4" type="noConversion"/>
  </si>
  <si>
    <r>
      <t xml:space="preserve">    </t>
    </r>
    <r>
      <rPr>
        <sz val="11"/>
        <rFont val="標楷體"/>
        <family val="4"/>
        <charset val="136"/>
      </rPr>
      <t>再保佣金收入</t>
    </r>
  </si>
  <si>
    <r>
      <t xml:space="preserve">    </t>
    </r>
    <r>
      <rPr>
        <sz val="11"/>
        <rFont val="標楷體"/>
        <family val="4"/>
        <charset val="136"/>
      </rPr>
      <t>手續費收入</t>
    </r>
  </si>
  <si>
    <r>
      <t xml:space="preserve">    </t>
    </r>
    <r>
      <rPr>
        <sz val="11"/>
        <rFont val="標楷體"/>
        <family val="4"/>
        <charset val="136"/>
      </rPr>
      <t>淨投資損益</t>
    </r>
  </si>
  <si>
    <r>
      <t xml:space="preserve">        </t>
    </r>
    <r>
      <rPr>
        <sz val="11"/>
        <rFont val="標楷體"/>
        <family val="4"/>
        <charset val="136"/>
      </rPr>
      <t>利息收入</t>
    </r>
    <phoneticPr fontId="4" type="noConversion"/>
  </si>
  <si>
    <r>
      <t xml:space="preserve">        </t>
    </r>
    <r>
      <rPr>
        <sz val="11"/>
        <rFont val="標楷體"/>
        <family val="4"/>
        <charset val="136"/>
      </rPr>
      <t>透過損益按公允價值衡量之金融</t>
    </r>
    <phoneticPr fontId="4" type="noConversion"/>
  </si>
  <si>
    <r>
      <t xml:space="preserve">            </t>
    </r>
    <r>
      <rPr>
        <sz val="11"/>
        <rFont val="標楷體"/>
        <family val="4"/>
        <charset val="136"/>
      </rPr>
      <t>資產及負債損益</t>
    </r>
    <phoneticPr fontId="4" type="noConversion"/>
  </si>
  <si>
    <t xml:space="preserve">    透過其他綜合損益按公允價值衡量</t>
    <phoneticPr fontId="4" type="noConversion"/>
  </si>
  <si>
    <t xml:space="preserve">      之金融資產已實現損益</t>
    <phoneticPr fontId="4" type="noConversion"/>
  </si>
  <si>
    <t xml:space="preserve">    除列按攤銷後成本衡量之金融資產</t>
    <phoneticPr fontId="4" type="noConversion"/>
  </si>
  <si>
    <t xml:space="preserve">      淨損益</t>
    <phoneticPr fontId="4" type="noConversion"/>
  </si>
  <si>
    <t xml:space="preserve">    採用覆蓋法重分類之損益</t>
    <phoneticPr fontId="4" type="noConversion"/>
  </si>
  <si>
    <r>
      <t xml:space="preserve">        </t>
    </r>
    <r>
      <rPr>
        <sz val="11"/>
        <rFont val="標楷體"/>
        <family val="4"/>
        <charset val="136"/>
      </rPr>
      <t>兌換損益</t>
    </r>
    <phoneticPr fontId="4" type="noConversion"/>
  </si>
  <si>
    <r>
      <t xml:space="preserve">        </t>
    </r>
    <r>
      <rPr>
        <sz val="11"/>
        <rFont val="標楷體"/>
        <family val="4"/>
        <charset val="136"/>
      </rPr>
      <t>外匯價格變動準備金淨變動</t>
    </r>
    <phoneticPr fontId="4" type="noConversion"/>
  </si>
  <si>
    <r>
      <t xml:space="preserve">        </t>
    </r>
    <r>
      <rPr>
        <sz val="11"/>
        <rFont val="標楷體"/>
        <family val="4"/>
        <charset val="136"/>
      </rPr>
      <t>投資性不動產損益</t>
    </r>
    <phoneticPr fontId="4" type="noConversion"/>
  </si>
  <si>
    <r>
      <t xml:space="preserve">        </t>
    </r>
    <r>
      <rPr>
        <sz val="11"/>
        <rFont val="標楷體"/>
        <family val="4"/>
        <charset val="136"/>
      </rPr>
      <t>其他淨投資損益</t>
    </r>
    <phoneticPr fontId="4" type="noConversion"/>
  </si>
  <si>
    <r>
      <t xml:space="preserve">    </t>
    </r>
    <r>
      <rPr>
        <sz val="11"/>
        <rFont val="標楷體"/>
        <family val="4"/>
        <charset val="136"/>
      </rPr>
      <t>其他營業收入</t>
    </r>
    <phoneticPr fontId="4" type="noConversion"/>
  </si>
  <si>
    <r>
      <t xml:space="preserve">    </t>
    </r>
    <r>
      <rPr>
        <sz val="11"/>
        <rFont val="標楷體"/>
        <family val="4"/>
        <charset val="136"/>
      </rPr>
      <t>分離帳戶保險商品收益</t>
    </r>
    <phoneticPr fontId="4" type="noConversion"/>
  </si>
  <si>
    <r>
      <rPr>
        <sz val="11"/>
        <rFont val="標楷體"/>
        <family val="4"/>
        <charset val="136"/>
      </rPr>
      <t>營業收入合計</t>
    </r>
    <phoneticPr fontId="4" type="noConversion"/>
  </si>
  <si>
    <r>
      <rPr>
        <sz val="11"/>
        <rFont val="標楷體"/>
        <family val="4"/>
        <charset val="136"/>
      </rPr>
      <t>營業成本</t>
    </r>
    <phoneticPr fontId="4" type="noConversion"/>
  </si>
  <si>
    <r>
      <t xml:space="preserve">    </t>
    </r>
    <r>
      <rPr>
        <sz val="11"/>
        <rFont val="標楷體"/>
        <family val="4"/>
        <charset val="136"/>
      </rPr>
      <t>保險賠款與給付</t>
    </r>
    <phoneticPr fontId="4" type="noConversion"/>
  </si>
  <si>
    <r>
      <t xml:space="preserve">    </t>
    </r>
    <r>
      <rPr>
        <sz val="11"/>
        <rFont val="標楷體"/>
        <family val="4"/>
        <charset val="136"/>
      </rPr>
      <t>自留保險賠款與給付</t>
    </r>
    <phoneticPr fontId="4" type="noConversion"/>
  </si>
  <si>
    <r>
      <t xml:space="preserve">    </t>
    </r>
    <r>
      <rPr>
        <sz val="11"/>
        <rFont val="標楷體"/>
        <family val="4"/>
        <charset val="136"/>
      </rPr>
      <t>承保費用</t>
    </r>
  </si>
  <si>
    <r>
      <t xml:space="preserve">    </t>
    </r>
    <r>
      <rPr>
        <sz val="11"/>
        <rFont val="標楷體"/>
        <family val="4"/>
        <charset val="136"/>
      </rPr>
      <t>佣金費用</t>
    </r>
  </si>
  <si>
    <r>
      <t xml:space="preserve">    </t>
    </r>
    <r>
      <rPr>
        <sz val="11"/>
        <rFont val="標楷體"/>
        <family val="4"/>
        <charset val="136"/>
      </rPr>
      <t>其他營業成本</t>
    </r>
  </si>
  <si>
    <r>
      <rPr>
        <sz val="11"/>
        <rFont val="標楷體"/>
        <family val="4"/>
        <charset val="136"/>
      </rPr>
      <t>營業成本合計</t>
    </r>
    <phoneticPr fontId="4" type="noConversion"/>
  </si>
  <si>
    <r>
      <rPr>
        <sz val="11"/>
        <rFont val="標楷體"/>
        <family val="4"/>
        <charset val="136"/>
      </rPr>
      <t>營業費用</t>
    </r>
    <phoneticPr fontId="4" type="noConversion"/>
  </si>
  <si>
    <r>
      <rPr>
        <sz val="11"/>
        <rFont val="標楷體"/>
        <family val="4"/>
        <charset val="136"/>
      </rPr>
      <t>營業利益</t>
    </r>
    <phoneticPr fontId="4" type="noConversion"/>
  </si>
  <si>
    <r>
      <rPr>
        <sz val="11"/>
        <rFont val="標楷體"/>
        <family val="4"/>
        <charset val="136"/>
      </rPr>
      <t>營業外收入及支出</t>
    </r>
    <phoneticPr fontId="4" type="noConversion"/>
  </si>
  <si>
    <t>主要營運比率：</t>
  </si>
  <si>
    <r>
      <t xml:space="preserve">  1.</t>
    </r>
    <r>
      <rPr>
        <sz val="11"/>
        <color theme="1"/>
        <rFont val="標楷體"/>
        <family val="4"/>
        <charset val="136"/>
      </rPr>
      <t>負債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權益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倍</t>
    </r>
    <r>
      <rPr>
        <sz val="11"/>
        <color theme="1"/>
        <rFont val="Times New Roman"/>
        <family val="1"/>
      </rPr>
      <t>)</t>
    </r>
    <phoneticPr fontId="4" type="noConversion"/>
  </si>
  <si>
    <r>
      <t xml:space="preserve">  2.</t>
    </r>
    <r>
      <rPr>
        <sz val="11"/>
        <color theme="1"/>
        <rFont val="標楷體"/>
        <family val="4"/>
        <charset val="136"/>
      </rPr>
      <t>權益/資產</t>
    </r>
    <r>
      <rPr>
        <sz val="11"/>
        <color theme="1"/>
        <rFont val="Times New Roman"/>
        <family val="1"/>
      </rPr>
      <t>(%)</t>
    </r>
    <phoneticPr fontId="4" type="noConversion"/>
  </si>
  <si>
    <r>
      <t xml:space="preserve">  3.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平均權益</t>
    </r>
    <r>
      <rPr>
        <sz val="11"/>
        <color theme="1"/>
        <rFont val="Times New Roman"/>
        <family val="1"/>
      </rPr>
      <t>(%)</t>
    </r>
    <phoneticPr fontId="4" type="noConversion"/>
  </si>
  <si>
    <r>
      <t xml:space="preserve">    </t>
    </r>
    <r>
      <rPr>
        <sz val="11"/>
        <rFont val="標楷體"/>
        <family val="4"/>
        <charset val="136"/>
      </rPr>
      <t>保險負債淨變動</t>
    </r>
    <phoneticPr fontId="4" type="noConversion"/>
  </si>
  <si>
    <t>資產</t>
    <phoneticPr fontId="4" type="noConversion"/>
  </si>
  <si>
    <r>
      <t xml:space="preserve">  使用權資產</t>
    </r>
    <r>
      <rPr>
        <sz val="11"/>
        <color rgb="FFFF0000"/>
        <rFont val="Times New Roman"/>
        <family val="1"/>
      </rPr>
      <t/>
    </r>
    <phoneticPr fontId="4" type="noConversion"/>
  </si>
  <si>
    <t>資產總計</t>
    <phoneticPr fontId="4" type="noConversion"/>
  </si>
  <si>
    <t>負債</t>
    <phoneticPr fontId="4" type="noConversion"/>
  </si>
  <si>
    <t>　本期所得稅負債</t>
    <phoneticPr fontId="4" type="noConversion"/>
  </si>
  <si>
    <t>負債總計</t>
    <phoneticPr fontId="4" type="noConversion"/>
  </si>
  <si>
    <t>權益總計</t>
    <phoneticPr fontId="4" type="noConversion"/>
  </si>
  <si>
    <t>負債及權益總計</t>
    <phoneticPr fontId="4" type="noConversion"/>
  </si>
  <si>
    <r>
      <t>109</t>
    </r>
    <r>
      <rPr>
        <sz val="11"/>
        <color theme="1"/>
        <rFont val="標楷體"/>
        <family val="4"/>
        <charset val="136"/>
      </rPr>
      <t>年底</t>
    </r>
    <phoneticPr fontId="4" type="noConversion"/>
  </si>
  <si>
    <r>
      <t>108</t>
    </r>
    <r>
      <rPr>
        <sz val="11"/>
        <color theme="1"/>
        <rFont val="標楷體"/>
        <family val="4"/>
        <charset val="136"/>
      </rPr>
      <t>年底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</si>
  <si>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短期債務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</si>
  <si>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應付款項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</si>
  <si>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透過損益按公允價值衡量之金融負債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</si>
  <si>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避險之金融負債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</si>
  <si>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應付債券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</si>
  <si>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其他金融負債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</si>
  <si>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保險負債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</si>
  <si>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具金融商品性質之保險契約準備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</si>
  <si>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外匯價格變動準備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</si>
  <si>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負債準備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</si>
  <si>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其他負債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</si>
  <si>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分離帳戶保險商品負債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</si>
  <si>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股本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</si>
  <si>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資本公積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</si>
  <si>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保留盈餘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</si>
  <si>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其他權益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</si>
  <si>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庫藏股票</t>
    </r>
    <phoneticPr fontId="4" type="noConversion"/>
  </si>
  <si>
    <t>註：本表資料係依據金融監督管理委員會保險局提供資料彙編，未經會計師查核調整。</t>
    <phoneticPr fontId="4" type="noConversion"/>
  </si>
  <si>
    <r>
      <t>註：</t>
    </r>
    <r>
      <rPr>
        <sz val="10"/>
        <rFont val="Times New Roman"/>
        <family val="1"/>
      </rPr>
      <t>1.</t>
    </r>
    <r>
      <rPr>
        <sz val="10"/>
        <rFont val="標楷體"/>
        <family val="4"/>
        <charset val="136"/>
      </rPr>
      <t>本表資料係依據金融監督管理委員會保險局提供資料彙編，未經會計師查核調整。</t>
    </r>
    <phoneticPr fontId="3" type="noConversion"/>
  </si>
  <si>
    <r>
      <t xml:space="preserve">    </t>
    </r>
    <r>
      <rPr>
        <sz val="10"/>
        <color theme="1"/>
        <rFont val="Times New Roman"/>
        <family val="1"/>
      </rPr>
      <t>2.</t>
    </r>
    <r>
      <rPr>
        <sz val="10"/>
        <color theme="1"/>
        <rFont val="標楷體"/>
        <family val="4"/>
        <charset val="136"/>
      </rPr>
      <t>自留保險賠款與給付包括解約金及壽險紅利給付。</t>
    </r>
    <phoneticPr fontId="4" type="noConversion"/>
  </si>
  <si>
    <r>
      <t>稅前淨利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損</t>
    </r>
    <r>
      <rPr>
        <sz val="11"/>
        <color theme="1"/>
        <rFont val="Times New Roman"/>
        <family val="1"/>
      </rPr>
      <t>)</t>
    </r>
    <phoneticPr fontId="4" type="noConversion"/>
  </si>
  <si>
    <r>
      <rPr>
        <sz val="11"/>
        <color theme="1"/>
        <rFont val="標楷體"/>
        <family val="4"/>
        <charset val="136"/>
      </rPr>
      <t>所得稅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費用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利益</t>
    </r>
    <phoneticPr fontId="4" type="noConversion"/>
  </si>
  <si>
    <r>
      <rPr>
        <sz val="11"/>
        <color theme="1"/>
        <rFont val="標楷體"/>
        <family val="4"/>
        <charset val="136"/>
      </rPr>
      <t>本期稅後淨利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淨損</t>
    </r>
    <r>
      <rPr>
        <sz val="11"/>
        <color theme="1"/>
        <rFont val="Times New Roman"/>
        <family val="1"/>
      </rPr>
      <t>)</t>
    </r>
    <phoneticPr fontId="4" type="noConversion"/>
  </si>
  <si>
    <r>
      <t>本期其他綜合損益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4" type="noConversion"/>
  </si>
  <si>
    <r>
      <rPr>
        <sz val="11"/>
        <color theme="1"/>
        <rFont val="標楷體"/>
        <family val="4"/>
        <charset val="136"/>
      </rPr>
      <t>本期綜合損益總額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4" type="noConversion"/>
  </si>
  <si>
    <r>
      <t xml:space="preserve">  4.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平均資產</t>
    </r>
    <r>
      <rPr>
        <sz val="11"/>
        <color theme="1"/>
        <rFont val="Times New Roman"/>
        <family val="1"/>
      </rPr>
      <t>(%)</t>
    </r>
    <phoneticPr fontId="4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</si>
  <si>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：攤回再保賠款與給付</t>
    </r>
    <phoneticPr fontId="4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</si>
  <si>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：再保費支出</t>
    </r>
    <phoneticPr fontId="4" type="noConversion"/>
  </si>
  <si>
    <r>
      <t xml:space="preserve">        </t>
    </r>
    <r>
      <rPr>
        <sz val="11"/>
        <rFont val="標楷體"/>
        <family val="4"/>
        <charset val="136"/>
      </rPr>
      <t>淨變動</t>
    </r>
    <phoneticPr fontId="4" type="noConversion"/>
  </si>
  <si>
    <r>
      <t xml:space="preserve">    </t>
    </r>
    <r>
      <rPr>
        <sz val="11"/>
        <rFont val="標楷體"/>
        <family val="4"/>
        <charset val="136"/>
      </rPr>
      <t>具金融商品性質之保險契約準備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</si>
</sst>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.00_ "/>
    <numFmt numFmtId="178" formatCode="#,##0.0_ "/>
    <numFmt numFmtId="179" formatCode="_(* #,##0_);_(* \(#,##0\);_(* \-_);_(@_)"/>
  </numFmts>
  <fonts count="23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0"/>
      <name val="Times New Roman"/>
      <family val="1"/>
    </font>
    <font>
      <sz val="20"/>
      <name val="標楷體"/>
      <family val="4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0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color rgb="FFFF0000"/>
      <name val="標楷體"/>
      <family val="4"/>
      <charset val="136"/>
    </font>
    <font>
      <sz val="11"/>
      <color rgb="FF0000FF"/>
      <name val="Times New Roman"/>
      <family val="1"/>
    </font>
    <font>
      <sz val="11"/>
      <color rgb="FFFF0000"/>
      <name val="Times New Roman"/>
      <family val="1"/>
    </font>
    <font>
      <sz val="11"/>
      <color rgb="FF0000FF"/>
      <name val="標楷體"/>
      <family val="4"/>
      <charset val="136"/>
    </font>
    <font>
      <sz val="12"/>
      <color rgb="FF0000FF"/>
      <name val="新細明體"/>
      <family val="1"/>
      <charset val="136"/>
    </font>
    <font>
      <sz val="11"/>
      <color indexed="10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horizontal="left" wrapText="1"/>
    </xf>
    <xf numFmtId="0" fontId="1" fillId="0" borderId="0">
      <alignment vertical="center"/>
    </xf>
    <xf numFmtId="0" fontId="2" fillId="0" borderId="0">
      <alignment vertical="center"/>
    </xf>
    <xf numFmtId="0" fontId="18" fillId="0" borderId="0">
      <alignment horizontal="left" wrapText="1"/>
    </xf>
  </cellStyleXfs>
  <cellXfs count="70">
    <xf numFmtId="0" fontId="0" fillId="0" borderId="0" xfId="0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2" fillId="0" borderId="0" xfId="2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Border="1" applyAlignment="1">
      <alignment horizontal="right"/>
    </xf>
    <xf numFmtId="0" fontId="2" fillId="0" borderId="0" xfId="2" applyAlignment="1"/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176" fontId="13" fillId="0" borderId="0" xfId="2" applyNumberFormat="1" applyFont="1" applyBorder="1" applyAlignment="1">
      <alignment vertical="center"/>
    </xf>
    <xf numFmtId="176" fontId="13" fillId="0" borderId="0" xfId="2" quotePrefix="1" applyNumberFormat="1" applyFont="1" applyBorder="1" applyAlignment="1">
      <alignment horizontal="right" vertical="center"/>
    </xf>
    <xf numFmtId="177" fontId="2" fillId="0" borderId="0" xfId="2" applyNumberFormat="1" applyAlignment="1">
      <alignment vertical="center"/>
    </xf>
    <xf numFmtId="0" fontId="10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176" fontId="13" fillId="0" borderId="0" xfId="2" applyNumberFormat="1" applyFont="1" applyAlignment="1">
      <alignment vertical="center"/>
    </xf>
    <xf numFmtId="176" fontId="15" fillId="0" borderId="0" xfId="2" applyNumberFormat="1" applyFont="1" applyAlignment="1">
      <alignment vertical="center"/>
    </xf>
    <xf numFmtId="3" fontId="15" fillId="0" borderId="0" xfId="2" applyNumberFormat="1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11" fillId="0" borderId="5" xfId="2" applyFont="1" applyBorder="1">
      <alignment horizontal="left" wrapText="1"/>
    </xf>
    <xf numFmtId="176" fontId="17" fillId="0" borderId="4" xfId="2" applyNumberFormat="1" applyFont="1" applyBorder="1" applyAlignment="1">
      <alignment vertical="center"/>
    </xf>
    <xf numFmtId="0" fontId="11" fillId="0" borderId="7" xfId="2" applyFont="1" applyBorder="1">
      <alignment horizontal="left" wrapText="1"/>
    </xf>
    <xf numFmtId="176" fontId="11" fillId="0" borderId="6" xfId="4" quotePrefix="1" applyNumberFormat="1" applyFont="1" applyBorder="1" applyAlignment="1">
      <alignment horizontal="right" vertical="center"/>
    </xf>
    <xf numFmtId="3" fontId="2" fillId="0" borderId="0" xfId="2" applyNumberFormat="1" applyAlignment="1">
      <alignment vertical="center"/>
    </xf>
    <xf numFmtId="0" fontId="8" fillId="0" borderId="7" xfId="2" applyFont="1" applyBorder="1">
      <alignment horizontal="left" wrapText="1"/>
    </xf>
    <xf numFmtId="0" fontId="8" fillId="0" borderId="7" xfId="4" applyFont="1" applyBorder="1">
      <alignment vertical="center"/>
    </xf>
    <xf numFmtId="0" fontId="11" fillId="0" borderId="8" xfId="2" applyFont="1" applyBorder="1">
      <alignment horizontal="left" wrapText="1"/>
    </xf>
    <xf numFmtId="0" fontId="11" fillId="0" borderId="2" xfId="2" applyFont="1" applyBorder="1">
      <alignment horizontal="left" wrapText="1"/>
    </xf>
    <xf numFmtId="176" fontId="11" fillId="0" borderId="2" xfId="4" quotePrefix="1" applyNumberFormat="1" applyFont="1" applyBorder="1" applyAlignment="1">
      <alignment horizontal="right" vertical="center"/>
    </xf>
    <xf numFmtId="3" fontId="16" fillId="0" borderId="0" xfId="2" applyNumberFormat="1" applyFont="1" applyAlignment="1">
      <alignment vertical="center"/>
    </xf>
    <xf numFmtId="176" fontId="11" fillId="2" borderId="2" xfId="2" applyNumberFormat="1" applyFont="1" applyFill="1" applyBorder="1" applyAlignment="1">
      <alignment vertical="center"/>
    </xf>
    <xf numFmtId="176" fontId="16" fillId="0" borderId="0" xfId="2" applyNumberFormat="1" applyFont="1" applyAlignment="1">
      <alignment vertical="center"/>
    </xf>
    <xf numFmtId="0" fontId="11" fillId="0" borderId="2" xfId="5" applyFont="1" applyBorder="1">
      <alignment horizontal="left" wrapText="1"/>
    </xf>
    <xf numFmtId="176" fontId="11" fillId="2" borderId="4" xfId="2" applyNumberFormat="1" applyFont="1" applyFill="1" applyBorder="1" applyAlignment="1">
      <alignment vertical="center"/>
    </xf>
    <xf numFmtId="178" fontId="11" fillId="0" borderId="10" xfId="2" applyNumberFormat="1" applyFont="1" applyBorder="1" applyAlignment="1">
      <alignment vertical="center"/>
    </xf>
    <xf numFmtId="0" fontId="19" fillId="0" borderId="6" xfId="2" applyFont="1" applyBorder="1" applyAlignment="1">
      <alignment vertical="center"/>
    </xf>
    <xf numFmtId="178" fontId="11" fillId="0" borderId="11" xfId="2" applyNumberFormat="1" applyFont="1" applyBorder="1" applyAlignment="1">
      <alignment vertical="center"/>
    </xf>
    <xf numFmtId="178" fontId="11" fillId="0" borderId="9" xfId="2" applyNumberFormat="1" applyFont="1" applyBorder="1" applyAlignment="1">
      <alignment vertical="center"/>
    </xf>
    <xf numFmtId="0" fontId="20" fillId="0" borderId="2" xfId="2" applyFont="1" applyBorder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/>
    </xf>
    <xf numFmtId="0" fontId="20" fillId="0" borderId="4" xfId="2" applyFont="1" applyBorder="1" applyAlignment="1">
      <alignment vertical="center"/>
    </xf>
    <xf numFmtId="176" fontId="19" fillId="0" borderId="4" xfId="2" applyNumberFormat="1" applyFont="1" applyBorder="1" applyAlignment="1">
      <alignment vertical="center"/>
    </xf>
    <xf numFmtId="176" fontId="19" fillId="0" borderId="6" xfId="2" quotePrefix="1" applyNumberFormat="1" applyFont="1" applyBorder="1" applyAlignment="1">
      <alignment horizontal="right" vertical="center"/>
    </xf>
    <xf numFmtId="0" fontId="21" fillId="0" borderId="0" xfId="2" applyFont="1" applyAlignment="1">
      <alignment vertical="center"/>
    </xf>
    <xf numFmtId="0" fontId="20" fillId="0" borderId="2" xfId="2" applyFont="1" applyBorder="1">
      <alignment horizontal="left" wrapText="1"/>
    </xf>
    <xf numFmtId="0" fontId="19" fillId="0" borderId="2" xfId="2" applyFont="1" applyBorder="1">
      <alignment horizontal="left" wrapText="1"/>
    </xf>
    <xf numFmtId="0" fontId="19" fillId="0" borderId="4" xfId="2" applyFont="1" applyBorder="1">
      <alignment horizontal="left" wrapText="1"/>
    </xf>
    <xf numFmtId="0" fontId="19" fillId="0" borderId="9" xfId="2" applyFont="1" applyBorder="1" applyAlignment="1">
      <alignment vertical="center"/>
    </xf>
    <xf numFmtId="0" fontId="19" fillId="0" borderId="7" xfId="2" applyFont="1" applyBorder="1">
      <alignment horizontal="left" wrapText="1"/>
    </xf>
    <xf numFmtId="176" fontId="2" fillId="0" borderId="0" xfId="2" applyNumberFormat="1" applyAlignment="1">
      <alignment vertical="center"/>
    </xf>
    <xf numFmtId="176" fontId="19" fillId="0" borderId="10" xfId="2" applyNumberFormat="1" applyFont="1" applyBorder="1" applyAlignment="1">
      <alignment vertical="center"/>
    </xf>
    <xf numFmtId="0" fontId="20" fillId="0" borderId="6" xfId="2" applyFont="1" applyBorder="1" applyAlignment="1">
      <alignment vertical="center"/>
    </xf>
    <xf numFmtId="176" fontId="19" fillId="0" borderId="11" xfId="2" quotePrefix="1" applyNumberFormat="1" applyFont="1" applyBorder="1" applyAlignment="1">
      <alignment horizontal="right" vertical="center"/>
    </xf>
    <xf numFmtId="0" fontId="20" fillId="0" borderId="6" xfId="2" applyFont="1" applyBorder="1">
      <alignment horizontal="left" wrapText="1"/>
    </xf>
    <xf numFmtId="0" fontId="20" fillId="0" borderId="6" xfId="3" applyFont="1" applyFill="1" applyBorder="1" applyAlignment="1">
      <alignment vertical="center" wrapText="1"/>
    </xf>
    <xf numFmtId="176" fontId="19" fillId="0" borderId="9" xfId="2" quotePrefix="1" applyNumberFormat="1" applyFont="1" applyBorder="1" applyAlignment="1">
      <alignment horizontal="right" vertical="center"/>
    </xf>
    <xf numFmtId="0" fontId="20" fillId="0" borderId="2" xfId="2" applyFont="1" applyBorder="1" applyAlignment="1">
      <alignment vertical="center"/>
    </xf>
    <xf numFmtId="176" fontId="19" fillId="0" borderId="4" xfId="2" quotePrefix="1" applyNumberFormat="1" applyFont="1" applyBorder="1" applyAlignment="1">
      <alignment horizontal="right" vertical="center"/>
    </xf>
    <xf numFmtId="176" fontId="19" fillId="0" borderId="2" xfId="2" quotePrefix="1" applyNumberFormat="1" applyFont="1" applyBorder="1" applyAlignment="1">
      <alignment horizontal="right" vertical="center"/>
    </xf>
    <xf numFmtId="0" fontId="19" fillId="0" borderId="6" xfId="2" applyFont="1" applyBorder="1">
      <alignment horizontal="left" wrapText="1"/>
    </xf>
    <xf numFmtId="176" fontId="19" fillId="0" borderId="6" xfId="2" applyNumberFormat="1" applyFont="1" applyBorder="1" applyAlignment="1">
      <alignment vertical="center"/>
    </xf>
    <xf numFmtId="176" fontId="19" fillId="0" borderId="6" xfId="2" applyNumberFormat="1" applyFont="1" applyBorder="1" applyAlignment="1">
      <alignment horizontal="right" vertical="center"/>
    </xf>
    <xf numFmtId="176" fontId="19" fillId="0" borderId="7" xfId="2" quotePrefix="1" applyNumberFormat="1" applyFont="1" applyBorder="1" applyAlignment="1">
      <alignment horizontal="right" vertical="center"/>
    </xf>
    <xf numFmtId="179" fontId="19" fillId="0" borderId="6" xfId="2" quotePrefix="1" applyNumberFormat="1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9" fillId="0" borderId="1" xfId="2" applyFont="1" applyBorder="1" applyAlignment="1">
      <alignment horizontal="right"/>
    </xf>
  </cellXfs>
  <cellStyles count="6">
    <cellStyle name="一般" xfId="0" builtinId="0"/>
    <cellStyle name="一般 2" xfId="2"/>
    <cellStyle name="一般 3" xfId="3"/>
    <cellStyle name="一般 4" xfId="1"/>
    <cellStyle name="一般_Life-Annual" xfId="5"/>
    <cellStyle name="一般_統計表9812IT1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D1"/>
    </sheetView>
  </sheetViews>
  <sheetFormatPr defaultColWidth="8.75" defaultRowHeight="16.5"/>
  <cols>
    <col min="1" max="1" width="36.625" style="3" customWidth="1"/>
    <col min="2" max="3" width="18.625" style="20" customWidth="1"/>
    <col min="4" max="4" width="18.625" style="3" customWidth="1"/>
    <col min="5" max="6" width="9" style="3" customWidth="1"/>
    <col min="7" max="7" width="10" style="3" bestFit="1" customWidth="1"/>
    <col min="8" max="224" width="8.75" style="3"/>
    <col min="225" max="225" width="19.375" style="3" customWidth="1"/>
    <col min="226" max="226" width="37.125" style="3" customWidth="1"/>
    <col min="227" max="227" width="12.625" style="3" customWidth="1"/>
    <col min="228" max="228" width="7.875" style="3" customWidth="1"/>
    <col min="229" max="229" width="12.625" style="3" customWidth="1"/>
    <col min="230" max="230" width="7.625" style="3" customWidth="1"/>
    <col min="231" max="231" width="12.625" style="3" customWidth="1"/>
    <col min="232" max="233" width="8.875" style="3" customWidth="1"/>
    <col min="234" max="234" width="9.875" style="3" bestFit="1" customWidth="1"/>
    <col min="235" max="480" width="8.75" style="3"/>
    <col min="481" max="481" width="19.375" style="3" customWidth="1"/>
    <col min="482" max="482" width="37.125" style="3" customWidth="1"/>
    <col min="483" max="483" width="12.625" style="3" customWidth="1"/>
    <col min="484" max="484" width="7.875" style="3" customWidth="1"/>
    <col min="485" max="485" width="12.625" style="3" customWidth="1"/>
    <col min="486" max="486" width="7.625" style="3" customWidth="1"/>
    <col min="487" max="487" width="12.625" style="3" customWidth="1"/>
    <col min="488" max="489" width="8.875" style="3" customWidth="1"/>
    <col min="490" max="490" width="9.875" style="3" bestFit="1" customWidth="1"/>
    <col min="491" max="736" width="8.75" style="3"/>
    <col min="737" max="737" width="19.375" style="3" customWidth="1"/>
    <col min="738" max="738" width="37.125" style="3" customWidth="1"/>
    <col min="739" max="739" width="12.625" style="3" customWidth="1"/>
    <col min="740" max="740" width="7.875" style="3" customWidth="1"/>
    <col min="741" max="741" width="12.625" style="3" customWidth="1"/>
    <col min="742" max="742" width="7.625" style="3" customWidth="1"/>
    <col min="743" max="743" width="12.625" style="3" customWidth="1"/>
    <col min="744" max="745" width="8.875" style="3" customWidth="1"/>
    <col min="746" max="746" width="9.875" style="3" bestFit="1" customWidth="1"/>
    <col min="747" max="992" width="8.75" style="3"/>
    <col min="993" max="993" width="19.375" style="3" customWidth="1"/>
    <col min="994" max="994" width="37.125" style="3" customWidth="1"/>
    <col min="995" max="995" width="12.625" style="3" customWidth="1"/>
    <col min="996" max="996" width="7.875" style="3" customWidth="1"/>
    <col min="997" max="997" width="12.625" style="3" customWidth="1"/>
    <col min="998" max="998" width="7.625" style="3" customWidth="1"/>
    <col min="999" max="999" width="12.625" style="3" customWidth="1"/>
    <col min="1000" max="1001" width="8.875" style="3" customWidth="1"/>
    <col min="1002" max="1002" width="9.875" style="3" bestFit="1" customWidth="1"/>
    <col min="1003" max="1248" width="8.75" style="3"/>
    <col min="1249" max="1249" width="19.375" style="3" customWidth="1"/>
    <col min="1250" max="1250" width="37.125" style="3" customWidth="1"/>
    <col min="1251" max="1251" width="12.625" style="3" customWidth="1"/>
    <col min="1252" max="1252" width="7.875" style="3" customWidth="1"/>
    <col min="1253" max="1253" width="12.625" style="3" customWidth="1"/>
    <col min="1254" max="1254" width="7.625" style="3" customWidth="1"/>
    <col min="1255" max="1255" width="12.625" style="3" customWidth="1"/>
    <col min="1256" max="1257" width="8.875" style="3" customWidth="1"/>
    <col min="1258" max="1258" width="9.875" style="3" bestFit="1" customWidth="1"/>
    <col min="1259" max="1504" width="8.75" style="3"/>
    <col min="1505" max="1505" width="19.375" style="3" customWidth="1"/>
    <col min="1506" max="1506" width="37.125" style="3" customWidth="1"/>
    <col min="1507" max="1507" width="12.625" style="3" customWidth="1"/>
    <col min="1508" max="1508" width="7.875" style="3" customWidth="1"/>
    <col min="1509" max="1509" width="12.625" style="3" customWidth="1"/>
    <col min="1510" max="1510" width="7.625" style="3" customWidth="1"/>
    <col min="1511" max="1511" width="12.625" style="3" customWidth="1"/>
    <col min="1512" max="1513" width="8.875" style="3" customWidth="1"/>
    <col min="1514" max="1514" width="9.875" style="3" bestFit="1" customWidth="1"/>
    <col min="1515" max="1760" width="8.75" style="3"/>
    <col min="1761" max="1761" width="19.375" style="3" customWidth="1"/>
    <col min="1762" max="1762" width="37.125" style="3" customWidth="1"/>
    <col min="1763" max="1763" width="12.625" style="3" customWidth="1"/>
    <col min="1764" max="1764" width="7.875" style="3" customWidth="1"/>
    <col min="1765" max="1765" width="12.625" style="3" customWidth="1"/>
    <col min="1766" max="1766" width="7.625" style="3" customWidth="1"/>
    <col min="1767" max="1767" width="12.625" style="3" customWidth="1"/>
    <col min="1768" max="1769" width="8.875" style="3" customWidth="1"/>
    <col min="1770" max="1770" width="9.875" style="3" bestFit="1" customWidth="1"/>
    <col min="1771" max="2016" width="8.75" style="3"/>
    <col min="2017" max="2017" width="19.375" style="3" customWidth="1"/>
    <col min="2018" max="2018" width="37.125" style="3" customWidth="1"/>
    <col min="2019" max="2019" width="12.625" style="3" customWidth="1"/>
    <col min="2020" max="2020" width="7.875" style="3" customWidth="1"/>
    <col min="2021" max="2021" width="12.625" style="3" customWidth="1"/>
    <col min="2022" max="2022" width="7.625" style="3" customWidth="1"/>
    <col min="2023" max="2023" width="12.625" style="3" customWidth="1"/>
    <col min="2024" max="2025" width="8.875" style="3" customWidth="1"/>
    <col min="2026" max="2026" width="9.875" style="3" bestFit="1" customWidth="1"/>
    <col min="2027" max="2272" width="8.75" style="3"/>
    <col min="2273" max="2273" width="19.375" style="3" customWidth="1"/>
    <col min="2274" max="2274" width="37.125" style="3" customWidth="1"/>
    <col min="2275" max="2275" width="12.625" style="3" customWidth="1"/>
    <col min="2276" max="2276" width="7.875" style="3" customWidth="1"/>
    <col min="2277" max="2277" width="12.625" style="3" customWidth="1"/>
    <col min="2278" max="2278" width="7.625" style="3" customWidth="1"/>
    <col min="2279" max="2279" width="12.625" style="3" customWidth="1"/>
    <col min="2280" max="2281" width="8.875" style="3" customWidth="1"/>
    <col min="2282" max="2282" width="9.875" style="3" bestFit="1" customWidth="1"/>
    <col min="2283" max="2528" width="8.75" style="3"/>
    <col min="2529" max="2529" width="19.375" style="3" customWidth="1"/>
    <col min="2530" max="2530" width="37.125" style="3" customWidth="1"/>
    <col min="2531" max="2531" width="12.625" style="3" customWidth="1"/>
    <col min="2532" max="2532" width="7.875" style="3" customWidth="1"/>
    <col min="2533" max="2533" width="12.625" style="3" customWidth="1"/>
    <col min="2534" max="2534" width="7.625" style="3" customWidth="1"/>
    <col min="2535" max="2535" width="12.625" style="3" customWidth="1"/>
    <col min="2536" max="2537" width="8.875" style="3" customWidth="1"/>
    <col min="2538" max="2538" width="9.875" style="3" bestFit="1" customWidth="1"/>
    <col min="2539" max="2784" width="8.75" style="3"/>
    <col min="2785" max="2785" width="19.375" style="3" customWidth="1"/>
    <col min="2786" max="2786" width="37.125" style="3" customWidth="1"/>
    <col min="2787" max="2787" width="12.625" style="3" customWidth="1"/>
    <col min="2788" max="2788" width="7.875" style="3" customWidth="1"/>
    <col min="2789" max="2789" width="12.625" style="3" customWidth="1"/>
    <col min="2790" max="2790" width="7.625" style="3" customWidth="1"/>
    <col min="2791" max="2791" width="12.625" style="3" customWidth="1"/>
    <col min="2792" max="2793" width="8.875" style="3" customWidth="1"/>
    <col min="2794" max="2794" width="9.875" style="3" bestFit="1" customWidth="1"/>
    <col min="2795" max="3040" width="8.75" style="3"/>
    <col min="3041" max="3041" width="19.375" style="3" customWidth="1"/>
    <col min="3042" max="3042" width="37.125" style="3" customWidth="1"/>
    <col min="3043" max="3043" width="12.625" style="3" customWidth="1"/>
    <col min="3044" max="3044" width="7.875" style="3" customWidth="1"/>
    <col min="3045" max="3045" width="12.625" style="3" customWidth="1"/>
    <col min="3046" max="3046" width="7.625" style="3" customWidth="1"/>
    <col min="3047" max="3047" width="12.625" style="3" customWidth="1"/>
    <col min="3048" max="3049" width="8.875" style="3" customWidth="1"/>
    <col min="3050" max="3050" width="9.875" style="3" bestFit="1" customWidth="1"/>
    <col min="3051" max="3296" width="8.75" style="3"/>
    <col min="3297" max="3297" width="19.375" style="3" customWidth="1"/>
    <col min="3298" max="3298" width="37.125" style="3" customWidth="1"/>
    <col min="3299" max="3299" width="12.625" style="3" customWidth="1"/>
    <col min="3300" max="3300" width="7.875" style="3" customWidth="1"/>
    <col min="3301" max="3301" width="12.625" style="3" customWidth="1"/>
    <col min="3302" max="3302" width="7.625" style="3" customWidth="1"/>
    <col min="3303" max="3303" width="12.625" style="3" customWidth="1"/>
    <col min="3304" max="3305" width="8.875" style="3" customWidth="1"/>
    <col min="3306" max="3306" width="9.875" style="3" bestFit="1" customWidth="1"/>
    <col min="3307" max="3552" width="8.75" style="3"/>
    <col min="3553" max="3553" width="19.375" style="3" customWidth="1"/>
    <col min="3554" max="3554" width="37.125" style="3" customWidth="1"/>
    <col min="3555" max="3555" width="12.625" style="3" customWidth="1"/>
    <col min="3556" max="3556" width="7.875" style="3" customWidth="1"/>
    <col min="3557" max="3557" width="12.625" style="3" customWidth="1"/>
    <col min="3558" max="3558" width="7.625" style="3" customWidth="1"/>
    <col min="3559" max="3559" width="12.625" style="3" customWidth="1"/>
    <col min="3560" max="3561" width="8.875" style="3" customWidth="1"/>
    <col min="3562" max="3562" width="9.875" style="3" bestFit="1" customWidth="1"/>
    <col min="3563" max="3808" width="8.75" style="3"/>
    <col min="3809" max="3809" width="19.375" style="3" customWidth="1"/>
    <col min="3810" max="3810" width="37.125" style="3" customWidth="1"/>
    <col min="3811" max="3811" width="12.625" style="3" customWidth="1"/>
    <col min="3812" max="3812" width="7.875" style="3" customWidth="1"/>
    <col min="3813" max="3813" width="12.625" style="3" customWidth="1"/>
    <col min="3814" max="3814" width="7.625" style="3" customWidth="1"/>
    <col min="3815" max="3815" width="12.625" style="3" customWidth="1"/>
    <col min="3816" max="3817" width="8.875" style="3" customWidth="1"/>
    <col min="3818" max="3818" width="9.875" style="3" bestFit="1" customWidth="1"/>
    <col min="3819" max="4064" width="8.75" style="3"/>
    <col min="4065" max="4065" width="19.375" style="3" customWidth="1"/>
    <col min="4066" max="4066" width="37.125" style="3" customWidth="1"/>
    <col min="4067" max="4067" width="12.625" style="3" customWidth="1"/>
    <col min="4068" max="4068" width="7.875" style="3" customWidth="1"/>
    <col min="4069" max="4069" width="12.625" style="3" customWidth="1"/>
    <col min="4070" max="4070" width="7.625" style="3" customWidth="1"/>
    <col min="4071" max="4071" width="12.625" style="3" customWidth="1"/>
    <col min="4072" max="4073" width="8.875" style="3" customWidth="1"/>
    <col min="4074" max="4074" width="9.875" style="3" bestFit="1" customWidth="1"/>
    <col min="4075" max="4320" width="8.75" style="3"/>
    <col min="4321" max="4321" width="19.375" style="3" customWidth="1"/>
    <col min="4322" max="4322" width="37.125" style="3" customWidth="1"/>
    <col min="4323" max="4323" width="12.625" style="3" customWidth="1"/>
    <col min="4324" max="4324" width="7.875" style="3" customWidth="1"/>
    <col min="4325" max="4325" width="12.625" style="3" customWidth="1"/>
    <col min="4326" max="4326" width="7.625" style="3" customWidth="1"/>
    <col min="4327" max="4327" width="12.625" style="3" customWidth="1"/>
    <col min="4328" max="4329" width="8.875" style="3" customWidth="1"/>
    <col min="4330" max="4330" width="9.875" style="3" bestFit="1" customWidth="1"/>
    <col min="4331" max="4576" width="8.75" style="3"/>
    <col min="4577" max="4577" width="19.375" style="3" customWidth="1"/>
    <col min="4578" max="4578" width="37.125" style="3" customWidth="1"/>
    <col min="4579" max="4579" width="12.625" style="3" customWidth="1"/>
    <col min="4580" max="4580" width="7.875" style="3" customWidth="1"/>
    <col min="4581" max="4581" width="12.625" style="3" customWidth="1"/>
    <col min="4582" max="4582" width="7.625" style="3" customWidth="1"/>
    <col min="4583" max="4583" width="12.625" style="3" customWidth="1"/>
    <col min="4584" max="4585" width="8.875" style="3" customWidth="1"/>
    <col min="4586" max="4586" width="9.875" style="3" bestFit="1" customWidth="1"/>
    <col min="4587" max="4832" width="8.75" style="3"/>
    <col min="4833" max="4833" width="19.375" style="3" customWidth="1"/>
    <col min="4834" max="4834" width="37.125" style="3" customWidth="1"/>
    <col min="4835" max="4835" width="12.625" style="3" customWidth="1"/>
    <col min="4836" max="4836" width="7.875" style="3" customWidth="1"/>
    <col min="4837" max="4837" width="12.625" style="3" customWidth="1"/>
    <col min="4838" max="4838" width="7.625" style="3" customWidth="1"/>
    <col min="4839" max="4839" width="12.625" style="3" customWidth="1"/>
    <col min="4840" max="4841" width="8.875" style="3" customWidth="1"/>
    <col min="4842" max="4842" width="9.875" style="3" bestFit="1" customWidth="1"/>
    <col min="4843" max="5088" width="8.75" style="3"/>
    <col min="5089" max="5089" width="19.375" style="3" customWidth="1"/>
    <col min="5090" max="5090" width="37.125" style="3" customWidth="1"/>
    <col min="5091" max="5091" width="12.625" style="3" customWidth="1"/>
    <col min="5092" max="5092" width="7.875" style="3" customWidth="1"/>
    <col min="5093" max="5093" width="12.625" style="3" customWidth="1"/>
    <col min="5094" max="5094" width="7.625" style="3" customWidth="1"/>
    <col min="5095" max="5095" width="12.625" style="3" customWidth="1"/>
    <col min="5096" max="5097" width="8.875" style="3" customWidth="1"/>
    <col min="5098" max="5098" width="9.875" style="3" bestFit="1" customWidth="1"/>
    <col min="5099" max="5344" width="8.75" style="3"/>
    <col min="5345" max="5345" width="19.375" style="3" customWidth="1"/>
    <col min="5346" max="5346" width="37.125" style="3" customWidth="1"/>
    <col min="5347" max="5347" width="12.625" style="3" customWidth="1"/>
    <col min="5348" max="5348" width="7.875" style="3" customWidth="1"/>
    <col min="5349" max="5349" width="12.625" style="3" customWidth="1"/>
    <col min="5350" max="5350" width="7.625" style="3" customWidth="1"/>
    <col min="5351" max="5351" width="12.625" style="3" customWidth="1"/>
    <col min="5352" max="5353" width="8.875" style="3" customWidth="1"/>
    <col min="5354" max="5354" width="9.875" style="3" bestFit="1" customWidth="1"/>
    <col min="5355" max="5600" width="8.75" style="3"/>
    <col min="5601" max="5601" width="19.375" style="3" customWidth="1"/>
    <col min="5602" max="5602" width="37.125" style="3" customWidth="1"/>
    <col min="5603" max="5603" width="12.625" style="3" customWidth="1"/>
    <col min="5604" max="5604" width="7.875" style="3" customWidth="1"/>
    <col min="5605" max="5605" width="12.625" style="3" customWidth="1"/>
    <col min="5606" max="5606" width="7.625" style="3" customWidth="1"/>
    <col min="5607" max="5607" width="12.625" style="3" customWidth="1"/>
    <col min="5608" max="5609" width="8.875" style="3" customWidth="1"/>
    <col min="5610" max="5610" width="9.875" style="3" bestFit="1" customWidth="1"/>
    <col min="5611" max="5856" width="8.75" style="3"/>
    <col min="5857" max="5857" width="19.375" style="3" customWidth="1"/>
    <col min="5858" max="5858" width="37.125" style="3" customWidth="1"/>
    <col min="5859" max="5859" width="12.625" style="3" customWidth="1"/>
    <col min="5860" max="5860" width="7.875" style="3" customWidth="1"/>
    <col min="5861" max="5861" width="12.625" style="3" customWidth="1"/>
    <col min="5862" max="5862" width="7.625" style="3" customWidth="1"/>
    <col min="5863" max="5863" width="12.625" style="3" customWidth="1"/>
    <col min="5864" max="5865" width="8.875" style="3" customWidth="1"/>
    <col min="5866" max="5866" width="9.875" style="3" bestFit="1" customWidth="1"/>
    <col min="5867" max="6112" width="8.75" style="3"/>
    <col min="6113" max="6113" width="19.375" style="3" customWidth="1"/>
    <col min="6114" max="6114" width="37.125" style="3" customWidth="1"/>
    <col min="6115" max="6115" width="12.625" style="3" customWidth="1"/>
    <col min="6116" max="6116" width="7.875" style="3" customWidth="1"/>
    <col min="6117" max="6117" width="12.625" style="3" customWidth="1"/>
    <col min="6118" max="6118" width="7.625" style="3" customWidth="1"/>
    <col min="6119" max="6119" width="12.625" style="3" customWidth="1"/>
    <col min="6120" max="6121" width="8.875" style="3" customWidth="1"/>
    <col min="6122" max="6122" width="9.875" style="3" bestFit="1" customWidth="1"/>
    <col min="6123" max="6368" width="8.75" style="3"/>
    <col min="6369" max="6369" width="19.375" style="3" customWidth="1"/>
    <col min="6370" max="6370" width="37.125" style="3" customWidth="1"/>
    <col min="6371" max="6371" width="12.625" style="3" customWidth="1"/>
    <col min="6372" max="6372" width="7.875" style="3" customWidth="1"/>
    <col min="6373" max="6373" width="12.625" style="3" customWidth="1"/>
    <col min="6374" max="6374" width="7.625" style="3" customWidth="1"/>
    <col min="6375" max="6375" width="12.625" style="3" customWidth="1"/>
    <col min="6376" max="6377" width="8.875" style="3" customWidth="1"/>
    <col min="6378" max="6378" width="9.875" style="3" bestFit="1" customWidth="1"/>
    <col min="6379" max="6624" width="8.75" style="3"/>
    <col min="6625" max="6625" width="19.375" style="3" customWidth="1"/>
    <col min="6626" max="6626" width="37.125" style="3" customWidth="1"/>
    <col min="6627" max="6627" width="12.625" style="3" customWidth="1"/>
    <col min="6628" max="6628" width="7.875" style="3" customWidth="1"/>
    <col min="6629" max="6629" width="12.625" style="3" customWidth="1"/>
    <col min="6630" max="6630" width="7.625" style="3" customWidth="1"/>
    <col min="6631" max="6631" width="12.625" style="3" customWidth="1"/>
    <col min="6632" max="6633" width="8.875" style="3" customWidth="1"/>
    <col min="6634" max="6634" width="9.875" style="3" bestFit="1" customWidth="1"/>
    <col min="6635" max="6880" width="8.75" style="3"/>
    <col min="6881" max="6881" width="19.375" style="3" customWidth="1"/>
    <col min="6882" max="6882" width="37.125" style="3" customWidth="1"/>
    <col min="6883" max="6883" width="12.625" style="3" customWidth="1"/>
    <col min="6884" max="6884" width="7.875" style="3" customWidth="1"/>
    <col min="6885" max="6885" width="12.625" style="3" customWidth="1"/>
    <col min="6886" max="6886" width="7.625" style="3" customWidth="1"/>
    <col min="6887" max="6887" width="12.625" style="3" customWidth="1"/>
    <col min="6888" max="6889" width="8.875" style="3" customWidth="1"/>
    <col min="6890" max="6890" width="9.875" style="3" bestFit="1" customWidth="1"/>
    <col min="6891" max="7136" width="8.75" style="3"/>
    <col min="7137" max="7137" width="19.375" style="3" customWidth="1"/>
    <col min="7138" max="7138" width="37.125" style="3" customWidth="1"/>
    <col min="7139" max="7139" width="12.625" style="3" customWidth="1"/>
    <col min="7140" max="7140" width="7.875" style="3" customWidth="1"/>
    <col min="7141" max="7141" width="12.625" style="3" customWidth="1"/>
    <col min="7142" max="7142" width="7.625" style="3" customWidth="1"/>
    <col min="7143" max="7143" width="12.625" style="3" customWidth="1"/>
    <col min="7144" max="7145" width="8.875" style="3" customWidth="1"/>
    <col min="7146" max="7146" width="9.875" style="3" bestFit="1" customWidth="1"/>
    <col min="7147" max="7392" width="8.75" style="3"/>
    <col min="7393" max="7393" width="19.375" style="3" customWidth="1"/>
    <col min="7394" max="7394" width="37.125" style="3" customWidth="1"/>
    <col min="7395" max="7395" width="12.625" style="3" customWidth="1"/>
    <col min="7396" max="7396" width="7.875" style="3" customWidth="1"/>
    <col min="7397" max="7397" width="12.625" style="3" customWidth="1"/>
    <col min="7398" max="7398" width="7.625" style="3" customWidth="1"/>
    <col min="7399" max="7399" width="12.625" style="3" customWidth="1"/>
    <col min="7400" max="7401" width="8.875" style="3" customWidth="1"/>
    <col min="7402" max="7402" width="9.875" style="3" bestFit="1" customWidth="1"/>
    <col min="7403" max="7648" width="8.75" style="3"/>
    <col min="7649" max="7649" width="19.375" style="3" customWidth="1"/>
    <col min="7650" max="7650" width="37.125" style="3" customWidth="1"/>
    <col min="7651" max="7651" width="12.625" style="3" customWidth="1"/>
    <col min="7652" max="7652" width="7.875" style="3" customWidth="1"/>
    <col min="7653" max="7653" width="12.625" style="3" customWidth="1"/>
    <col min="7654" max="7654" width="7.625" style="3" customWidth="1"/>
    <col min="7655" max="7655" width="12.625" style="3" customWidth="1"/>
    <col min="7656" max="7657" width="8.875" style="3" customWidth="1"/>
    <col min="7658" max="7658" width="9.875" style="3" bestFit="1" customWidth="1"/>
    <col min="7659" max="7904" width="8.75" style="3"/>
    <col min="7905" max="7905" width="19.375" style="3" customWidth="1"/>
    <col min="7906" max="7906" width="37.125" style="3" customWidth="1"/>
    <col min="7907" max="7907" width="12.625" style="3" customWidth="1"/>
    <col min="7908" max="7908" width="7.875" style="3" customWidth="1"/>
    <col min="7909" max="7909" width="12.625" style="3" customWidth="1"/>
    <col min="7910" max="7910" width="7.625" style="3" customWidth="1"/>
    <col min="7911" max="7911" width="12.625" style="3" customWidth="1"/>
    <col min="7912" max="7913" width="8.875" style="3" customWidth="1"/>
    <col min="7914" max="7914" width="9.875" style="3" bestFit="1" customWidth="1"/>
    <col min="7915" max="8160" width="8.75" style="3"/>
    <col min="8161" max="8161" width="19.375" style="3" customWidth="1"/>
    <col min="8162" max="8162" width="37.125" style="3" customWidth="1"/>
    <col min="8163" max="8163" width="12.625" style="3" customWidth="1"/>
    <col min="8164" max="8164" width="7.875" style="3" customWidth="1"/>
    <col min="8165" max="8165" width="12.625" style="3" customWidth="1"/>
    <col min="8166" max="8166" width="7.625" style="3" customWidth="1"/>
    <col min="8167" max="8167" width="12.625" style="3" customWidth="1"/>
    <col min="8168" max="8169" width="8.875" style="3" customWidth="1"/>
    <col min="8170" max="8170" width="9.875" style="3" bestFit="1" customWidth="1"/>
    <col min="8171" max="8416" width="8.75" style="3"/>
    <col min="8417" max="8417" width="19.375" style="3" customWidth="1"/>
    <col min="8418" max="8418" width="37.125" style="3" customWidth="1"/>
    <col min="8419" max="8419" width="12.625" style="3" customWidth="1"/>
    <col min="8420" max="8420" width="7.875" style="3" customWidth="1"/>
    <col min="8421" max="8421" width="12.625" style="3" customWidth="1"/>
    <col min="8422" max="8422" width="7.625" style="3" customWidth="1"/>
    <col min="8423" max="8423" width="12.625" style="3" customWidth="1"/>
    <col min="8424" max="8425" width="8.875" style="3" customWidth="1"/>
    <col min="8426" max="8426" width="9.875" style="3" bestFit="1" customWidth="1"/>
    <col min="8427" max="8672" width="8.75" style="3"/>
    <col min="8673" max="8673" width="19.375" style="3" customWidth="1"/>
    <col min="8674" max="8674" width="37.125" style="3" customWidth="1"/>
    <col min="8675" max="8675" width="12.625" style="3" customWidth="1"/>
    <col min="8676" max="8676" width="7.875" style="3" customWidth="1"/>
    <col min="8677" max="8677" width="12.625" style="3" customWidth="1"/>
    <col min="8678" max="8678" width="7.625" style="3" customWidth="1"/>
    <col min="8679" max="8679" width="12.625" style="3" customWidth="1"/>
    <col min="8680" max="8681" width="8.875" style="3" customWidth="1"/>
    <col min="8682" max="8682" width="9.875" style="3" bestFit="1" customWidth="1"/>
    <col min="8683" max="8928" width="8.75" style="3"/>
    <col min="8929" max="8929" width="19.375" style="3" customWidth="1"/>
    <col min="8930" max="8930" width="37.125" style="3" customWidth="1"/>
    <col min="8931" max="8931" width="12.625" style="3" customWidth="1"/>
    <col min="8932" max="8932" width="7.875" style="3" customWidth="1"/>
    <col min="8933" max="8933" width="12.625" style="3" customWidth="1"/>
    <col min="8934" max="8934" width="7.625" style="3" customWidth="1"/>
    <col min="8935" max="8935" width="12.625" style="3" customWidth="1"/>
    <col min="8936" max="8937" width="8.875" style="3" customWidth="1"/>
    <col min="8938" max="8938" width="9.875" style="3" bestFit="1" customWidth="1"/>
    <col min="8939" max="9184" width="8.75" style="3"/>
    <col min="9185" max="9185" width="19.375" style="3" customWidth="1"/>
    <col min="9186" max="9186" width="37.125" style="3" customWidth="1"/>
    <col min="9187" max="9187" width="12.625" style="3" customWidth="1"/>
    <col min="9188" max="9188" width="7.875" style="3" customWidth="1"/>
    <col min="9189" max="9189" width="12.625" style="3" customWidth="1"/>
    <col min="9190" max="9190" width="7.625" style="3" customWidth="1"/>
    <col min="9191" max="9191" width="12.625" style="3" customWidth="1"/>
    <col min="9192" max="9193" width="8.875" style="3" customWidth="1"/>
    <col min="9194" max="9194" width="9.875" style="3" bestFit="1" customWidth="1"/>
    <col min="9195" max="9440" width="8.75" style="3"/>
    <col min="9441" max="9441" width="19.375" style="3" customWidth="1"/>
    <col min="9442" max="9442" width="37.125" style="3" customWidth="1"/>
    <col min="9443" max="9443" width="12.625" style="3" customWidth="1"/>
    <col min="9444" max="9444" width="7.875" style="3" customWidth="1"/>
    <col min="9445" max="9445" width="12.625" style="3" customWidth="1"/>
    <col min="9446" max="9446" width="7.625" style="3" customWidth="1"/>
    <col min="9447" max="9447" width="12.625" style="3" customWidth="1"/>
    <col min="9448" max="9449" width="8.875" style="3" customWidth="1"/>
    <col min="9450" max="9450" width="9.875" style="3" bestFit="1" customWidth="1"/>
    <col min="9451" max="9696" width="8.75" style="3"/>
    <col min="9697" max="9697" width="19.375" style="3" customWidth="1"/>
    <col min="9698" max="9698" width="37.125" style="3" customWidth="1"/>
    <col min="9699" max="9699" width="12.625" style="3" customWidth="1"/>
    <col min="9700" max="9700" width="7.875" style="3" customWidth="1"/>
    <col min="9701" max="9701" width="12.625" style="3" customWidth="1"/>
    <col min="9702" max="9702" width="7.625" style="3" customWidth="1"/>
    <col min="9703" max="9703" width="12.625" style="3" customWidth="1"/>
    <col min="9704" max="9705" width="8.875" style="3" customWidth="1"/>
    <col min="9706" max="9706" width="9.875" style="3" bestFit="1" customWidth="1"/>
    <col min="9707" max="9952" width="8.75" style="3"/>
    <col min="9953" max="9953" width="19.375" style="3" customWidth="1"/>
    <col min="9954" max="9954" width="37.125" style="3" customWidth="1"/>
    <col min="9955" max="9955" width="12.625" style="3" customWidth="1"/>
    <col min="9956" max="9956" width="7.875" style="3" customWidth="1"/>
    <col min="9957" max="9957" width="12.625" style="3" customWidth="1"/>
    <col min="9958" max="9958" width="7.625" style="3" customWidth="1"/>
    <col min="9959" max="9959" width="12.625" style="3" customWidth="1"/>
    <col min="9960" max="9961" width="8.875" style="3" customWidth="1"/>
    <col min="9962" max="9962" width="9.875" style="3" bestFit="1" customWidth="1"/>
    <col min="9963" max="10208" width="8.75" style="3"/>
    <col min="10209" max="10209" width="19.375" style="3" customWidth="1"/>
    <col min="10210" max="10210" width="37.125" style="3" customWidth="1"/>
    <col min="10211" max="10211" width="12.625" style="3" customWidth="1"/>
    <col min="10212" max="10212" width="7.875" style="3" customWidth="1"/>
    <col min="10213" max="10213" width="12.625" style="3" customWidth="1"/>
    <col min="10214" max="10214" width="7.625" style="3" customWidth="1"/>
    <col min="10215" max="10215" width="12.625" style="3" customWidth="1"/>
    <col min="10216" max="10217" width="8.875" style="3" customWidth="1"/>
    <col min="10218" max="10218" width="9.875" style="3" bestFit="1" customWidth="1"/>
    <col min="10219" max="10464" width="8.75" style="3"/>
    <col min="10465" max="10465" width="19.375" style="3" customWidth="1"/>
    <col min="10466" max="10466" width="37.125" style="3" customWidth="1"/>
    <col min="10467" max="10467" width="12.625" style="3" customWidth="1"/>
    <col min="10468" max="10468" width="7.875" style="3" customWidth="1"/>
    <col min="10469" max="10469" width="12.625" style="3" customWidth="1"/>
    <col min="10470" max="10470" width="7.625" style="3" customWidth="1"/>
    <col min="10471" max="10471" width="12.625" style="3" customWidth="1"/>
    <col min="10472" max="10473" width="8.875" style="3" customWidth="1"/>
    <col min="10474" max="10474" width="9.875" style="3" bestFit="1" customWidth="1"/>
    <col min="10475" max="10720" width="8.75" style="3"/>
    <col min="10721" max="10721" width="19.375" style="3" customWidth="1"/>
    <col min="10722" max="10722" width="37.125" style="3" customWidth="1"/>
    <col min="10723" max="10723" width="12.625" style="3" customWidth="1"/>
    <col min="10724" max="10724" width="7.875" style="3" customWidth="1"/>
    <col min="10725" max="10725" width="12.625" style="3" customWidth="1"/>
    <col min="10726" max="10726" width="7.625" style="3" customWidth="1"/>
    <col min="10727" max="10727" width="12.625" style="3" customWidth="1"/>
    <col min="10728" max="10729" width="8.875" style="3" customWidth="1"/>
    <col min="10730" max="10730" width="9.875" style="3" bestFit="1" customWidth="1"/>
    <col min="10731" max="10976" width="8.75" style="3"/>
    <col min="10977" max="10977" width="19.375" style="3" customWidth="1"/>
    <col min="10978" max="10978" width="37.125" style="3" customWidth="1"/>
    <col min="10979" max="10979" width="12.625" style="3" customWidth="1"/>
    <col min="10980" max="10980" width="7.875" style="3" customWidth="1"/>
    <col min="10981" max="10981" width="12.625" style="3" customWidth="1"/>
    <col min="10982" max="10982" width="7.625" style="3" customWidth="1"/>
    <col min="10983" max="10983" width="12.625" style="3" customWidth="1"/>
    <col min="10984" max="10985" width="8.875" style="3" customWidth="1"/>
    <col min="10986" max="10986" width="9.875" style="3" bestFit="1" customWidth="1"/>
    <col min="10987" max="11232" width="8.75" style="3"/>
    <col min="11233" max="11233" width="19.375" style="3" customWidth="1"/>
    <col min="11234" max="11234" width="37.125" style="3" customWidth="1"/>
    <col min="11235" max="11235" width="12.625" style="3" customWidth="1"/>
    <col min="11236" max="11236" width="7.875" style="3" customWidth="1"/>
    <col min="11237" max="11237" width="12.625" style="3" customWidth="1"/>
    <col min="11238" max="11238" width="7.625" style="3" customWidth="1"/>
    <col min="11239" max="11239" width="12.625" style="3" customWidth="1"/>
    <col min="11240" max="11241" width="8.875" style="3" customWidth="1"/>
    <col min="11242" max="11242" width="9.875" style="3" bestFit="1" customWidth="1"/>
    <col min="11243" max="11488" width="8.75" style="3"/>
    <col min="11489" max="11489" width="19.375" style="3" customWidth="1"/>
    <col min="11490" max="11490" width="37.125" style="3" customWidth="1"/>
    <col min="11491" max="11491" width="12.625" style="3" customWidth="1"/>
    <col min="11492" max="11492" width="7.875" style="3" customWidth="1"/>
    <col min="11493" max="11493" width="12.625" style="3" customWidth="1"/>
    <col min="11494" max="11494" width="7.625" style="3" customWidth="1"/>
    <col min="11495" max="11495" width="12.625" style="3" customWidth="1"/>
    <col min="11496" max="11497" width="8.875" style="3" customWidth="1"/>
    <col min="11498" max="11498" width="9.875" style="3" bestFit="1" customWidth="1"/>
    <col min="11499" max="11744" width="8.75" style="3"/>
    <col min="11745" max="11745" width="19.375" style="3" customWidth="1"/>
    <col min="11746" max="11746" width="37.125" style="3" customWidth="1"/>
    <col min="11747" max="11747" width="12.625" style="3" customWidth="1"/>
    <col min="11748" max="11748" width="7.875" style="3" customWidth="1"/>
    <col min="11749" max="11749" width="12.625" style="3" customWidth="1"/>
    <col min="11750" max="11750" width="7.625" style="3" customWidth="1"/>
    <col min="11751" max="11751" width="12.625" style="3" customWidth="1"/>
    <col min="11752" max="11753" width="8.875" style="3" customWidth="1"/>
    <col min="11754" max="11754" width="9.875" style="3" bestFit="1" customWidth="1"/>
    <col min="11755" max="12000" width="8.75" style="3"/>
    <col min="12001" max="12001" width="19.375" style="3" customWidth="1"/>
    <col min="12002" max="12002" width="37.125" style="3" customWidth="1"/>
    <col min="12003" max="12003" width="12.625" style="3" customWidth="1"/>
    <col min="12004" max="12004" width="7.875" style="3" customWidth="1"/>
    <col min="12005" max="12005" width="12.625" style="3" customWidth="1"/>
    <col min="12006" max="12006" width="7.625" style="3" customWidth="1"/>
    <col min="12007" max="12007" width="12.625" style="3" customWidth="1"/>
    <col min="12008" max="12009" width="8.875" style="3" customWidth="1"/>
    <col min="12010" max="12010" width="9.875" style="3" bestFit="1" customWidth="1"/>
    <col min="12011" max="12256" width="8.75" style="3"/>
    <col min="12257" max="12257" width="19.375" style="3" customWidth="1"/>
    <col min="12258" max="12258" width="37.125" style="3" customWidth="1"/>
    <col min="12259" max="12259" width="12.625" style="3" customWidth="1"/>
    <col min="12260" max="12260" width="7.875" style="3" customWidth="1"/>
    <col min="12261" max="12261" width="12.625" style="3" customWidth="1"/>
    <col min="12262" max="12262" width="7.625" style="3" customWidth="1"/>
    <col min="12263" max="12263" width="12.625" style="3" customWidth="1"/>
    <col min="12264" max="12265" width="8.875" style="3" customWidth="1"/>
    <col min="12266" max="12266" width="9.875" style="3" bestFit="1" customWidth="1"/>
    <col min="12267" max="12512" width="8.75" style="3"/>
    <col min="12513" max="12513" width="19.375" style="3" customWidth="1"/>
    <col min="12514" max="12514" width="37.125" style="3" customWidth="1"/>
    <col min="12515" max="12515" width="12.625" style="3" customWidth="1"/>
    <col min="12516" max="12516" width="7.875" style="3" customWidth="1"/>
    <col min="12517" max="12517" width="12.625" style="3" customWidth="1"/>
    <col min="12518" max="12518" width="7.625" style="3" customWidth="1"/>
    <col min="12519" max="12519" width="12.625" style="3" customWidth="1"/>
    <col min="12520" max="12521" width="8.875" style="3" customWidth="1"/>
    <col min="12522" max="12522" width="9.875" style="3" bestFit="1" customWidth="1"/>
    <col min="12523" max="12768" width="8.75" style="3"/>
    <col min="12769" max="12769" width="19.375" style="3" customWidth="1"/>
    <col min="12770" max="12770" width="37.125" style="3" customWidth="1"/>
    <col min="12771" max="12771" width="12.625" style="3" customWidth="1"/>
    <col min="12772" max="12772" width="7.875" style="3" customWidth="1"/>
    <col min="12773" max="12773" width="12.625" style="3" customWidth="1"/>
    <col min="12774" max="12774" width="7.625" style="3" customWidth="1"/>
    <col min="12775" max="12775" width="12.625" style="3" customWidth="1"/>
    <col min="12776" max="12777" width="8.875" style="3" customWidth="1"/>
    <col min="12778" max="12778" width="9.875" style="3" bestFit="1" customWidth="1"/>
    <col min="12779" max="13024" width="8.75" style="3"/>
    <col min="13025" max="13025" width="19.375" style="3" customWidth="1"/>
    <col min="13026" max="13026" width="37.125" style="3" customWidth="1"/>
    <col min="13027" max="13027" width="12.625" style="3" customWidth="1"/>
    <col min="13028" max="13028" width="7.875" style="3" customWidth="1"/>
    <col min="13029" max="13029" width="12.625" style="3" customWidth="1"/>
    <col min="13030" max="13030" width="7.625" style="3" customWidth="1"/>
    <col min="13031" max="13031" width="12.625" style="3" customWidth="1"/>
    <col min="13032" max="13033" width="8.875" style="3" customWidth="1"/>
    <col min="13034" max="13034" width="9.875" style="3" bestFit="1" customWidth="1"/>
    <col min="13035" max="13280" width="8.75" style="3"/>
    <col min="13281" max="13281" width="19.375" style="3" customWidth="1"/>
    <col min="13282" max="13282" width="37.125" style="3" customWidth="1"/>
    <col min="13283" max="13283" width="12.625" style="3" customWidth="1"/>
    <col min="13284" max="13284" width="7.875" style="3" customWidth="1"/>
    <col min="13285" max="13285" width="12.625" style="3" customWidth="1"/>
    <col min="13286" max="13286" width="7.625" style="3" customWidth="1"/>
    <col min="13287" max="13287" width="12.625" style="3" customWidth="1"/>
    <col min="13288" max="13289" width="8.875" style="3" customWidth="1"/>
    <col min="13290" max="13290" width="9.875" style="3" bestFit="1" customWidth="1"/>
    <col min="13291" max="13536" width="8.75" style="3"/>
    <col min="13537" max="13537" width="19.375" style="3" customWidth="1"/>
    <col min="13538" max="13538" width="37.125" style="3" customWidth="1"/>
    <col min="13539" max="13539" width="12.625" style="3" customWidth="1"/>
    <col min="13540" max="13540" width="7.875" style="3" customWidth="1"/>
    <col min="13541" max="13541" width="12.625" style="3" customWidth="1"/>
    <col min="13542" max="13542" width="7.625" style="3" customWidth="1"/>
    <col min="13543" max="13543" width="12.625" style="3" customWidth="1"/>
    <col min="13544" max="13545" width="8.875" style="3" customWidth="1"/>
    <col min="13546" max="13546" width="9.875" style="3" bestFit="1" customWidth="1"/>
    <col min="13547" max="13792" width="8.75" style="3"/>
    <col min="13793" max="13793" width="19.375" style="3" customWidth="1"/>
    <col min="13794" max="13794" width="37.125" style="3" customWidth="1"/>
    <col min="13795" max="13795" width="12.625" style="3" customWidth="1"/>
    <col min="13796" max="13796" width="7.875" style="3" customWidth="1"/>
    <col min="13797" max="13797" width="12.625" style="3" customWidth="1"/>
    <col min="13798" max="13798" width="7.625" style="3" customWidth="1"/>
    <col min="13799" max="13799" width="12.625" style="3" customWidth="1"/>
    <col min="13800" max="13801" width="8.875" style="3" customWidth="1"/>
    <col min="13802" max="13802" width="9.875" style="3" bestFit="1" customWidth="1"/>
    <col min="13803" max="14048" width="8.75" style="3"/>
    <col min="14049" max="14049" width="19.375" style="3" customWidth="1"/>
    <col min="14050" max="14050" width="37.125" style="3" customWidth="1"/>
    <col min="14051" max="14051" width="12.625" style="3" customWidth="1"/>
    <col min="14052" max="14052" width="7.875" style="3" customWidth="1"/>
    <col min="14053" max="14053" width="12.625" style="3" customWidth="1"/>
    <col min="14054" max="14054" width="7.625" style="3" customWidth="1"/>
    <col min="14055" max="14055" width="12.625" style="3" customWidth="1"/>
    <col min="14056" max="14057" width="8.875" style="3" customWidth="1"/>
    <col min="14058" max="14058" width="9.875" style="3" bestFit="1" customWidth="1"/>
    <col min="14059" max="14304" width="8.75" style="3"/>
    <col min="14305" max="14305" width="19.375" style="3" customWidth="1"/>
    <col min="14306" max="14306" width="37.125" style="3" customWidth="1"/>
    <col min="14307" max="14307" width="12.625" style="3" customWidth="1"/>
    <col min="14308" max="14308" width="7.875" style="3" customWidth="1"/>
    <col min="14309" max="14309" width="12.625" style="3" customWidth="1"/>
    <col min="14310" max="14310" width="7.625" style="3" customWidth="1"/>
    <col min="14311" max="14311" width="12.625" style="3" customWidth="1"/>
    <col min="14312" max="14313" width="8.875" style="3" customWidth="1"/>
    <col min="14314" max="14314" width="9.875" style="3" bestFit="1" customWidth="1"/>
    <col min="14315" max="14560" width="8.75" style="3"/>
    <col min="14561" max="14561" width="19.375" style="3" customWidth="1"/>
    <col min="14562" max="14562" width="37.125" style="3" customWidth="1"/>
    <col min="14563" max="14563" width="12.625" style="3" customWidth="1"/>
    <col min="14564" max="14564" width="7.875" style="3" customWidth="1"/>
    <col min="14565" max="14565" width="12.625" style="3" customWidth="1"/>
    <col min="14566" max="14566" width="7.625" style="3" customWidth="1"/>
    <col min="14567" max="14567" width="12.625" style="3" customWidth="1"/>
    <col min="14568" max="14569" width="8.875" style="3" customWidth="1"/>
    <col min="14570" max="14570" width="9.875" style="3" bestFit="1" customWidth="1"/>
    <col min="14571" max="14816" width="8.75" style="3"/>
    <col min="14817" max="14817" width="19.375" style="3" customWidth="1"/>
    <col min="14818" max="14818" width="37.125" style="3" customWidth="1"/>
    <col min="14819" max="14819" width="12.625" style="3" customWidth="1"/>
    <col min="14820" max="14820" width="7.875" style="3" customWidth="1"/>
    <col min="14821" max="14821" width="12.625" style="3" customWidth="1"/>
    <col min="14822" max="14822" width="7.625" style="3" customWidth="1"/>
    <col min="14823" max="14823" width="12.625" style="3" customWidth="1"/>
    <col min="14824" max="14825" width="8.875" style="3" customWidth="1"/>
    <col min="14826" max="14826" width="9.875" style="3" bestFit="1" customWidth="1"/>
    <col min="14827" max="15072" width="8.75" style="3"/>
    <col min="15073" max="15073" width="19.375" style="3" customWidth="1"/>
    <col min="15074" max="15074" width="37.125" style="3" customWidth="1"/>
    <col min="15075" max="15075" width="12.625" style="3" customWidth="1"/>
    <col min="15076" max="15076" width="7.875" style="3" customWidth="1"/>
    <col min="15077" max="15077" width="12.625" style="3" customWidth="1"/>
    <col min="15078" max="15078" width="7.625" style="3" customWidth="1"/>
    <col min="15079" max="15079" width="12.625" style="3" customWidth="1"/>
    <col min="15080" max="15081" width="8.875" style="3" customWidth="1"/>
    <col min="15082" max="15082" width="9.875" style="3" bestFit="1" customWidth="1"/>
    <col min="15083" max="15328" width="8.75" style="3"/>
    <col min="15329" max="15329" width="19.375" style="3" customWidth="1"/>
    <col min="15330" max="15330" width="37.125" style="3" customWidth="1"/>
    <col min="15331" max="15331" width="12.625" style="3" customWidth="1"/>
    <col min="15332" max="15332" width="7.875" style="3" customWidth="1"/>
    <col min="15333" max="15333" width="12.625" style="3" customWidth="1"/>
    <col min="15334" max="15334" width="7.625" style="3" customWidth="1"/>
    <col min="15335" max="15335" width="12.625" style="3" customWidth="1"/>
    <col min="15336" max="15337" width="8.875" style="3" customWidth="1"/>
    <col min="15338" max="15338" width="9.875" style="3" bestFit="1" customWidth="1"/>
    <col min="15339" max="15584" width="8.75" style="3"/>
    <col min="15585" max="15585" width="19.375" style="3" customWidth="1"/>
    <col min="15586" max="15586" width="37.125" style="3" customWidth="1"/>
    <col min="15587" max="15587" width="12.625" style="3" customWidth="1"/>
    <col min="15588" max="15588" width="7.875" style="3" customWidth="1"/>
    <col min="15589" max="15589" width="12.625" style="3" customWidth="1"/>
    <col min="15590" max="15590" width="7.625" style="3" customWidth="1"/>
    <col min="15591" max="15591" width="12.625" style="3" customWidth="1"/>
    <col min="15592" max="15593" width="8.875" style="3" customWidth="1"/>
    <col min="15594" max="15594" width="9.875" style="3" bestFit="1" customWidth="1"/>
    <col min="15595" max="15840" width="8.75" style="3"/>
    <col min="15841" max="15841" width="19.375" style="3" customWidth="1"/>
    <col min="15842" max="15842" width="37.125" style="3" customWidth="1"/>
    <col min="15843" max="15843" width="12.625" style="3" customWidth="1"/>
    <col min="15844" max="15844" width="7.875" style="3" customWidth="1"/>
    <col min="15845" max="15845" width="12.625" style="3" customWidth="1"/>
    <col min="15846" max="15846" width="7.625" style="3" customWidth="1"/>
    <col min="15847" max="15847" width="12.625" style="3" customWidth="1"/>
    <col min="15848" max="15849" width="8.875" style="3" customWidth="1"/>
    <col min="15850" max="15850" width="9.875" style="3" bestFit="1" customWidth="1"/>
    <col min="15851" max="16096" width="8.75" style="3"/>
    <col min="16097" max="16097" width="19.375" style="3" customWidth="1"/>
    <col min="16098" max="16098" width="37.125" style="3" customWidth="1"/>
    <col min="16099" max="16099" width="12.625" style="3" customWidth="1"/>
    <col min="16100" max="16100" width="7.875" style="3" customWidth="1"/>
    <col min="16101" max="16101" width="12.625" style="3" customWidth="1"/>
    <col min="16102" max="16102" width="7.625" style="3" customWidth="1"/>
    <col min="16103" max="16103" width="12.625" style="3" customWidth="1"/>
    <col min="16104" max="16105" width="8.875" style="3" customWidth="1"/>
    <col min="16106" max="16106" width="9.875" style="3" bestFit="1" customWidth="1"/>
    <col min="16107" max="16361" width="8.75" style="3"/>
    <col min="16362" max="16384" width="9" style="3" customWidth="1"/>
  </cols>
  <sheetData>
    <row r="1" spans="1:32" ht="39.950000000000003" customHeight="1">
      <c r="A1" s="68" t="s">
        <v>0</v>
      </c>
      <c r="B1" s="68"/>
      <c r="C1" s="68"/>
      <c r="D1" s="68"/>
      <c r="E1" s="2"/>
      <c r="AF1" s="4"/>
    </row>
    <row r="2" spans="1:32" s="6" customFormat="1" ht="18" customHeight="1">
      <c r="A2" s="69" t="s">
        <v>1</v>
      </c>
      <c r="B2" s="69"/>
      <c r="C2" s="69"/>
      <c r="D2" s="69"/>
      <c r="E2" s="5"/>
    </row>
    <row r="3" spans="1:32" ht="18" customHeight="1">
      <c r="A3" s="41" t="s">
        <v>25</v>
      </c>
      <c r="B3" s="42" t="s">
        <v>73</v>
      </c>
      <c r="C3" s="42" t="s">
        <v>74</v>
      </c>
      <c r="D3" s="43" t="s">
        <v>2</v>
      </c>
      <c r="E3" s="9"/>
    </row>
    <row r="4" spans="1:32" ht="15" customHeight="1">
      <c r="A4" s="44" t="s">
        <v>65</v>
      </c>
      <c r="B4" s="45"/>
      <c r="C4" s="45"/>
      <c r="D4" s="54"/>
      <c r="E4" s="10"/>
    </row>
    <row r="5" spans="1:32" ht="15" customHeight="1">
      <c r="A5" s="55" t="s">
        <v>3</v>
      </c>
      <c r="B5" s="46">
        <v>1764923</v>
      </c>
      <c r="C5" s="46">
        <v>1640097</v>
      </c>
      <c r="D5" s="56">
        <f>B5-C5</f>
        <v>124826</v>
      </c>
      <c r="E5" s="11"/>
    </row>
    <row r="6" spans="1:32" ht="15" customHeight="1">
      <c r="A6" s="57" t="s">
        <v>4</v>
      </c>
      <c r="B6" s="46">
        <v>277518</v>
      </c>
      <c r="C6" s="46">
        <v>309051</v>
      </c>
      <c r="D6" s="56">
        <f t="shared" ref="D6:D46" si="0">B6-C6</f>
        <v>-31533</v>
      </c>
      <c r="E6" s="11"/>
    </row>
    <row r="7" spans="1:32" ht="15" customHeight="1">
      <c r="A7" s="57" t="s">
        <v>5</v>
      </c>
      <c r="B7" s="46">
        <v>19904</v>
      </c>
      <c r="C7" s="46">
        <v>38151</v>
      </c>
      <c r="D7" s="56">
        <f t="shared" si="0"/>
        <v>-18247</v>
      </c>
      <c r="E7" s="11"/>
    </row>
    <row r="8" spans="1:32" ht="15" customHeight="1">
      <c r="A8" s="57" t="s">
        <v>6</v>
      </c>
      <c r="B8" s="46">
        <v>5456096</v>
      </c>
      <c r="C8" s="46">
        <v>4999394</v>
      </c>
      <c r="D8" s="56">
        <f t="shared" si="0"/>
        <v>456702</v>
      </c>
      <c r="E8" s="11"/>
    </row>
    <row r="9" spans="1:32" ht="15" customHeight="1">
      <c r="A9" s="57" t="s">
        <v>7</v>
      </c>
      <c r="B9" s="46"/>
      <c r="C9" s="46"/>
      <c r="D9" s="56"/>
      <c r="E9" s="11"/>
    </row>
    <row r="10" spans="1:32" ht="15" customHeight="1">
      <c r="A10" s="57" t="s">
        <v>8</v>
      </c>
      <c r="B10" s="46">
        <v>4751170</v>
      </c>
      <c r="C10" s="46">
        <v>3763498</v>
      </c>
      <c r="D10" s="56">
        <f t="shared" si="0"/>
        <v>987672</v>
      </c>
      <c r="E10" s="11"/>
    </row>
    <row r="11" spans="1:32" ht="15" customHeight="1">
      <c r="A11" s="57" t="s">
        <v>9</v>
      </c>
      <c r="B11" s="46">
        <v>13584449</v>
      </c>
      <c r="C11" s="46">
        <v>13089939</v>
      </c>
      <c r="D11" s="56">
        <f t="shared" si="0"/>
        <v>494510</v>
      </c>
      <c r="E11" s="11"/>
    </row>
    <row r="12" spans="1:32" ht="15" customHeight="1">
      <c r="A12" s="57" t="s">
        <v>10</v>
      </c>
      <c r="B12" s="46">
        <v>1124</v>
      </c>
      <c r="C12" s="46">
        <v>1134</v>
      </c>
      <c r="D12" s="56">
        <f t="shared" si="0"/>
        <v>-10</v>
      </c>
      <c r="E12" s="11"/>
    </row>
    <row r="13" spans="1:32" ht="15" customHeight="1">
      <c r="A13" s="57" t="s">
        <v>11</v>
      </c>
      <c r="B13" s="46">
        <v>196637</v>
      </c>
      <c r="C13" s="46">
        <v>192315</v>
      </c>
      <c r="D13" s="56">
        <f t="shared" si="0"/>
        <v>4322</v>
      </c>
      <c r="E13" s="11"/>
    </row>
    <row r="14" spans="1:32" ht="15" customHeight="1">
      <c r="A14" s="55" t="s">
        <v>12</v>
      </c>
      <c r="B14" s="46">
        <v>22081</v>
      </c>
      <c r="C14" s="46">
        <v>25985</v>
      </c>
      <c r="D14" s="56">
        <f t="shared" si="0"/>
        <v>-3904</v>
      </c>
      <c r="E14" s="11"/>
    </row>
    <row r="15" spans="1:32" ht="15" customHeight="1">
      <c r="A15" s="55" t="s">
        <v>66</v>
      </c>
      <c r="B15" s="46">
        <v>22063</v>
      </c>
      <c r="C15" s="46">
        <v>23947</v>
      </c>
      <c r="D15" s="56">
        <f t="shared" si="0"/>
        <v>-1884</v>
      </c>
      <c r="E15" s="11"/>
    </row>
    <row r="16" spans="1:32" ht="15" customHeight="1">
      <c r="A16" s="55" t="s">
        <v>13</v>
      </c>
      <c r="B16" s="46">
        <v>1382503</v>
      </c>
      <c r="C16" s="46">
        <v>1179333</v>
      </c>
      <c r="D16" s="56">
        <f t="shared" si="0"/>
        <v>203170</v>
      </c>
      <c r="E16" s="11"/>
    </row>
    <row r="17" spans="1:9" ht="15" customHeight="1">
      <c r="A17" s="57" t="s">
        <v>14</v>
      </c>
      <c r="B17" s="46">
        <v>1352661</v>
      </c>
      <c r="C17" s="46">
        <v>1412594</v>
      </c>
      <c r="D17" s="56">
        <f t="shared" si="0"/>
        <v>-59933</v>
      </c>
      <c r="E17" s="11"/>
    </row>
    <row r="18" spans="1:9" ht="15" customHeight="1">
      <c r="A18" s="57" t="s">
        <v>15</v>
      </c>
      <c r="B18" s="46">
        <v>15273</v>
      </c>
      <c r="C18" s="46">
        <v>13830</v>
      </c>
      <c r="D18" s="56">
        <f t="shared" si="0"/>
        <v>1443</v>
      </c>
      <c r="E18" s="11"/>
    </row>
    <row r="19" spans="1:9" ht="15" customHeight="1">
      <c r="A19" s="55" t="s">
        <v>16</v>
      </c>
      <c r="B19" s="46">
        <v>129072</v>
      </c>
      <c r="C19" s="46">
        <v>137619</v>
      </c>
      <c r="D19" s="56">
        <f t="shared" si="0"/>
        <v>-8547</v>
      </c>
      <c r="E19" s="11"/>
    </row>
    <row r="20" spans="1:9" ht="15" customHeight="1">
      <c r="A20" s="58" t="s">
        <v>17</v>
      </c>
      <c r="B20" s="46">
        <v>55236</v>
      </c>
      <c r="C20" s="46">
        <v>57288</v>
      </c>
      <c r="D20" s="56">
        <f t="shared" si="0"/>
        <v>-2052</v>
      </c>
      <c r="E20" s="11"/>
    </row>
    <row r="21" spans="1:9" ht="15" customHeight="1">
      <c r="A21" s="58" t="s">
        <v>18</v>
      </c>
      <c r="B21" s="46">
        <v>189265</v>
      </c>
      <c r="C21" s="46">
        <v>127762</v>
      </c>
      <c r="D21" s="56">
        <f t="shared" si="0"/>
        <v>61503</v>
      </c>
      <c r="E21" s="11"/>
    </row>
    <row r="22" spans="1:9" ht="15" customHeight="1">
      <c r="A22" s="55" t="s">
        <v>19</v>
      </c>
      <c r="B22" s="46">
        <v>165716</v>
      </c>
      <c r="C22" s="46">
        <v>151236</v>
      </c>
      <c r="D22" s="56">
        <f t="shared" si="0"/>
        <v>14480</v>
      </c>
      <c r="E22" s="11"/>
    </row>
    <row r="23" spans="1:9" ht="15" customHeight="1">
      <c r="A23" s="55" t="s">
        <v>20</v>
      </c>
      <c r="B23" s="59">
        <v>2369186</v>
      </c>
      <c r="C23" s="59">
        <v>2230378</v>
      </c>
      <c r="D23" s="56">
        <f t="shared" si="0"/>
        <v>138808</v>
      </c>
      <c r="E23" s="11"/>
    </row>
    <row r="24" spans="1:9" ht="15" customHeight="1">
      <c r="A24" s="60" t="s">
        <v>67</v>
      </c>
      <c r="B24" s="61">
        <f>SUM(B5:B23)</f>
        <v>31754877</v>
      </c>
      <c r="C24" s="61">
        <f>SUM(C5:C23)</f>
        <v>29393551</v>
      </c>
      <c r="D24" s="62">
        <f t="shared" si="0"/>
        <v>2361326</v>
      </c>
      <c r="E24" s="11"/>
      <c r="G24" s="12"/>
      <c r="H24" s="12"/>
      <c r="I24" s="12"/>
    </row>
    <row r="25" spans="1:9" ht="15" customHeight="1">
      <c r="A25" s="44" t="s">
        <v>68</v>
      </c>
      <c r="B25" s="61"/>
      <c r="C25" s="45"/>
      <c r="D25" s="56"/>
      <c r="E25" s="11"/>
    </row>
    <row r="26" spans="1:9" ht="15" customHeight="1">
      <c r="A26" s="63" t="s">
        <v>75</v>
      </c>
      <c r="B26" s="67">
        <v>0</v>
      </c>
      <c r="C26" s="67">
        <v>0</v>
      </c>
      <c r="D26" s="67">
        <f t="shared" ref="D26" si="1">+B26-C26</f>
        <v>0</v>
      </c>
      <c r="E26" s="11"/>
    </row>
    <row r="27" spans="1:9" ht="15" customHeight="1">
      <c r="A27" s="63" t="s">
        <v>76</v>
      </c>
      <c r="B27" s="46">
        <v>159128</v>
      </c>
      <c r="C27" s="46">
        <v>171453</v>
      </c>
      <c r="D27" s="56">
        <f t="shared" si="0"/>
        <v>-12325</v>
      </c>
      <c r="E27" s="11"/>
    </row>
    <row r="28" spans="1:9" ht="15" customHeight="1">
      <c r="A28" s="57" t="s">
        <v>69</v>
      </c>
      <c r="B28" s="46">
        <v>22212</v>
      </c>
      <c r="C28" s="46">
        <v>3442</v>
      </c>
      <c r="D28" s="56">
        <f t="shared" si="0"/>
        <v>18770</v>
      </c>
      <c r="E28" s="11"/>
    </row>
    <row r="29" spans="1:9" ht="15" customHeight="1">
      <c r="A29" s="63" t="s">
        <v>77</v>
      </c>
      <c r="B29" s="46">
        <v>45209</v>
      </c>
      <c r="C29" s="46">
        <v>10089</v>
      </c>
      <c r="D29" s="56">
        <f t="shared" si="0"/>
        <v>35120</v>
      </c>
      <c r="E29" s="11"/>
    </row>
    <row r="30" spans="1:9" ht="15" customHeight="1">
      <c r="A30" s="63" t="s">
        <v>78</v>
      </c>
      <c r="B30" s="64">
        <v>94</v>
      </c>
      <c r="C30" s="65">
        <v>108</v>
      </c>
      <c r="D30" s="56">
        <f t="shared" si="0"/>
        <v>-14</v>
      </c>
      <c r="E30" s="11"/>
    </row>
    <row r="31" spans="1:9" ht="15" customHeight="1">
      <c r="A31" s="38" t="s">
        <v>79</v>
      </c>
      <c r="B31" s="64">
        <v>233481</v>
      </c>
      <c r="C31" s="46">
        <v>223478</v>
      </c>
      <c r="D31" s="56">
        <f t="shared" si="0"/>
        <v>10003</v>
      </c>
      <c r="E31" s="11"/>
    </row>
    <row r="32" spans="1:9" ht="15" customHeight="1">
      <c r="A32" s="63" t="s">
        <v>80</v>
      </c>
      <c r="B32" s="46">
        <v>3468</v>
      </c>
      <c r="C32" s="46">
        <v>3457</v>
      </c>
      <c r="D32" s="46">
        <f t="shared" si="0"/>
        <v>11</v>
      </c>
      <c r="E32" s="11"/>
    </row>
    <row r="33" spans="1:7" ht="15" customHeight="1">
      <c r="A33" s="63" t="s">
        <v>81</v>
      </c>
      <c r="B33" s="64">
        <v>25976154</v>
      </c>
      <c r="C33" s="46">
        <v>24447678</v>
      </c>
      <c r="D33" s="46">
        <f t="shared" si="0"/>
        <v>1528476</v>
      </c>
      <c r="E33" s="11"/>
    </row>
    <row r="34" spans="1:7" ht="15" customHeight="1">
      <c r="A34" s="63" t="s">
        <v>82</v>
      </c>
      <c r="B34" s="46">
        <v>7351</v>
      </c>
      <c r="C34" s="46">
        <v>10824</v>
      </c>
      <c r="D34" s="56">
        <f t="shared" si="0"/>
        <v>-3473</v>
      </c>
      <c r="E34" s="11"/>
    </row>
    <row r="35" spans="1:7" ht="15" customHeight="1">
      <c r="A35" s="38" t="s">
        <v>83</v>
      </c>
      <c r="B35" s="46">
        <v>46187</v>
      </c>
      <c r="C35" s="46">
        <v>54627</v>
      </c>
      <c r="D35" s="56">
        <f t="shared" si="0"/>
        <v>-8440</v>
      </c>
      <c r="E35" s="11"/>
    </row>
    <row r="36" spans="1:7" ht="15" customHeight="1">
      <c r="A36" s="38" t="s">
        <v>84</v>
      </c>
      <c r="B36" s="46">
        <v>17518</v>
      </c>
      <c r="C36" s="46">
        <v>16955</v>
      </c>
      <c r="D36" s="56">
        <f t="shared" si="0"/>
        <v>563</v>
      </c>
      <c r="E36" s="11"/>
    </row>
    <row r="37" spans="1:7" ht="15" customHeight="1">
      <c r="A37" s="55" t="s">
        <v>21</v>
      </c>
      <c r="B37" s="46">
        <v>60973</v>
      </c>
      <c r="C37" s="46">
        <v>49727</v>
      </c>
      <c r="D37" s="56">
        <f t="shared" si="0"/>
        <v>11246</v>
      </c>
      <c r="E37" s="11"/>
    </row>
    <row r="38" spans="1:7" ht="15" customHeight="1">
      <c r="A38" s="55" t="s">
        <v>22</v>
      </c>
      <c r="B38" s="46">
        <v>180163</v>
      </c>
      <c r="C38" s="46">
        <v>125328</v>
      </c>
      <c r="D38" s="56">
        <f t="shared" si="0"/>
        <v>54835</v>
      </c>
      <c r="E38" s="11"/>
    </row>
    <row r="39" spans="1:7" ht="15" customHeight="1">
      <c r="A39" s="38" t="s">
        <v>85</v>
      </c>
      <c r="B39" s="46">
        <v>115254</v>
      </c>
      <c r="C39" s="46">
        <v>116337</v>
      </c>
      <c r="D39" s="56">
        <f t="shared" si="0"/>
        <v>-1083</v>
      </c>
      <c r="E39" s="11"/>
    </row>
    <row r="40" spans="1:7" ht="15" customHeight="1">
      <c r="A40" s="38" t="s">
        <v>86</v>
      </c>
      <c r="B40" s="59">
        <v>2369186</v>
      </c>
      <c r="C40" s="59">
        <v>2230378</v>
      </c>
      <c r="D40" s="56">
        <f t="shared" si="0"/>
        <v>138808</v>
      </c>
      <c r="E40" s="11"/>
    </row>
    <row r="41" spans="1:7" ht="15" customHeight="1">
      <c r="A41" s="60" t="s">
        <v>70</v>
      </c>
      <c r="B41" s="59">
        <f>SUM(B26:B40)</f>
        <v>29236378</v>
      </c>
      <c r="C41" s="59">
        <f>SUM(C26:C40)</f>
        <v>27463881</v>
      </c>
      <c r="D41" s="62">
        <f t="shared" si="0"/>
        <v>1772497</v>
      </c>
      <c r="E41" s="11"/>
      <c r="F41" s="11"/>
      <c r="G41" s="53"/>
    </row>
    <row r="42" spans="1:7" ht="15" customHeight="1">
      <c r="A42" s="44" t="s">
        <v>23</v>
      </c>
      <c r="B42" s="46"/>
      <c r="C42" s="45"/>
      <c r="D42" s="56"/>
      <c r="E42" s="11"/>
    </row>
    <row r="43" spans="1:7" ht="15" customHeight="1">
      <c r="A43" s="38" t="s">
        <v>87</v>
      </c>
      <c r="B43" s="66">
        <v>669917</v>
      </c>
      <c r="C43" s="46">
        <v>624441</v>
      </c>
      <c r="D43" s="56">
        <f t="shared" si="0"/>
        <v>45476</v>
      </c>
      <c r="E43" s="11"/>
    </row>
    <row r="44" spans="1:7" ht="15" customHeight="1">
      <c r="A44" s="63" t="s">
        <v>88</v>
      </c>
      <c r="B44" s="64">
        <v>154179</v>
      </c>
      <c r="C44" s="46">
        <v>147099</v>
      </c>
      <c r="D44" s="56">
        <f t="shared" si="0"/>
        <v>7080</v>
      </c>
      <c r="E44" s="11"/>
    </row>
    <row r="45" spans="1:7" ht="15" customHeight="1">
      <c r="A45" s="63" t="s">
        <v>89</v>
      </c>
      <c r="B45" s="46">
        <v>1028905</v>
      </c>
      <c r="C45" s="46">
        <v>814659</v>
      </c>
      <c r="D45" s="56">
        <f t="shared" si="0"/>
        <v>214246</v>
      </c>
      <c r="E45" s="11"/>
    </row>
    <row r="46" spans="1:7" ht="15" customHeight="1">
      <c r="A46" s="63" t="s">
        <v>90</v>
      </c>
      <c r="B46" s="46">
        <v>665498</v>
      </c>
      <c r="C46" s="46">
        <v>343496</v>
      </c>
      <c r="D46" s="56">
        <f t="shared" si="0"/>
        <v>322002</v>
      </c>
      <c r="E46" s="11"/>
    </row>
    <row r="47" spans="1:7" ht="15" customHeight="1">
      <c r="A47" s="63" t="s">
        <v>91</v>
      </c>
      <c r="B47" s="67">
        <v>0</v>
      </c>
      <c r="C47" s="46">
        <v>-25</v>
      </c>
      <c r="D47" s="56">
        <f t="shared" ref="D47" si="2">+B47-C47</f>
        <v>25</v>
      </c>
      <c r="E47" s="11"/>
    </row>
    <row r="48" spans="1:7" ht="15" customHeight="1">
      <c r="A48" s="60" t="s">
        <v>71</v>
      </c>
      <c r="B48" s="62">
        <f>SUM(B43:B47)</f>
        <v>2518499</v>
      </c>
      <c r="C48" s="62">
        <f>SUM(C43:C47)</f>
        <v>1929670</v>
      </c>
      <c r="D48" s="62">
        <f>B48-C48</f>
        <v>588829</v>
      </c>
      <c r="E48" s="11"/>
    </row>
    <row r="49" spans="1:5" ht="15" customHeight="1">
      <c r="A49" s="60" t="s">
        <v>72</v>
      </c>
      <c r="B49" s="62">
        <f>B41+B48</f>
        <v>31754877</v>
      </c>
      <c r="C49" s="62">
        <f>C41+C48</f>
        <v>29393551</v>
      </c>
      <c r="D49" s="62">
        <f>B49-C49</f>
        <v>2361326</v>
      </c>
      <c r="E49" s="11"/>
    </row>
    <row r="50" spans="1:5" ht="15" customHeight="1">
      <c r="A50" s="47" t="s">
        <v>92</v>
      </c>
      <c r="B50" s="14"/>
      <c r="C50" s="14"/>
      <c r="D50" s="1"/>
      <c r="E50" s="1"/>
    </row>
    <row r="51" spans="1:5" ht="14.1" customHeight="1">
      <c r="A51" s="15"/>
      <c r="B51" s="16"/>
      <c r="C51" s="16"/>
      <c r="D51" s="1"/>
      <c r="E51" s="1"/>
    </row>
    <row r="52" spans="1:5" ht="14.1" customHeight="1">
      <c r="A52" s="4"/>
      <c r="B52" s="17"/>
      <c r="C52" s="17"/>
    </row>
    <row r="53" spans="1:5" ht="14.1" customHeight="1">
      <c r="A53" s="4"/>
      <c r="B53" s="18"/>
      <c r="C53" s="18"/>
    </row>
    <row r="54" spans="1:5" ht="14.1" customHeight="1">
      <c r="A54" s="4"/>
      <c r="B54" s="19"/>
      <c r="C54" s="19"/>
    </row>
    <row r="55" spans="1:5" ht="14.1" customHeight="1">
      <c r="A55" s="4"/>
      <c r="B55" s="19"/>
      <c r="C55" s="19"/>
    </row>
    <row r="56" spans="1:5" ht="14.1" customHeight="1">
      <c r="A56" s="4"/>
      <c r="B56" s="19"/>
      <c r="C56" s="19"/>
    </row>
    <row r="57" spans="1:5" ht="14.1" customHeight="1">
      <c r="A57" s="4"/>
      <c r="B57" s="19"/>
      <c r="C57" s="19"/>
    </row>
    <row r="58" spans="1:5" ht="14.1" customHeight="1">
      <c r="A58" s="4"/>
      <c r="B58" s="19"/>
      <c r="C58" s="19"/>
    </row>
    <row r="59" spans="1:5" ht="14.1" customHeight="1">
      <c r="A59" s="4"/>
      <c r="B59" s="19"/>
      <c r="C59" s="19"/>
    </row>
    <row r="60" spans="1:5" ht="14.1" customHeight="1">
      <c r="A60" s="4"/>
      <c r="B60" s="19"/>
      <c r="C60" s="19"/>
    </row>
    <row r="61" spans="1:5" ht="14.1" customHeight="1">
      <c r="A61" s="4"/>
      <c r="B61" s="19"/>
      <c r="C61" s="19"/>
    </row>
    <row r="62" spans="1:5" ht="14.1" customHeight="1">
      <c r="A62" s="4"/>
      <c r="B62" s="19"/>
      <c r="C62" s="19"/>
    </row>
    <row r="63" spans="1:5" ht="14.1" customHeight="1">
      <c r="A63" s="4"/>
      <c r="B63" s="19"/>
      <c r="C63" s="19"/>
    </row>
    <row r="64" spans="1:5" ht="14.1" customHeight="1">
      <c r="A64" s="4"/>
      <c r="B64" s="19"/>
      <c r="C64" s="19"/>
    </row>
    <row r="65" spans="1:3" ht="14.1" customHeight="1">
      <c r="A65" s="4"/>
      <c r="B65" s="19"/>
      <c r="C65" s="19"/>
    </row>
    <row r="66" spans="1:3" ht="14.1" customHeight="1">
      <c r="A66" s="4"/>
      <c r="B66" s="19"/>
      <c r="C66" s="19"/>
    </row>
    <row r="67" spans="1:3" ht="14.1" customHeight="1">
      <c r="A67" s="4"/>
      <c r="B67" s="19"/>
      <c r="C67" s="19"/>
    </row>
  </sheetData>
  <mergeCells count="2">
    <mergeCell ref="A1:D1"/>
    <mergeCell ref="A2:D2"/>
  </mergeCells>
  <phoneticPr fontId="3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5" orientation="portrait" r:id="rId1"/>
  <headerFooter alignWithMargins="0"/>
  <ignoredErrors>
    <ignoredError sqref="D4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D1"/>
    </sheetView>
  </sheetViews>
  <sheetFormatPr defaultRowHeight="16.5"/>
  <cols>
    <col min="1" max="1" width="36.625" style="3" customWidth="1"/>
    <col min="2" max="2" width="18.625" style="21" customWidth="1"/>
    <col min="3" max="4" width="18.625" style="3" customWidth="1"/>
    <col min="5" max="5" width="9" style="3" customWidth="1"/>
    <col min="6" max="6" width="9" style="3"/>
    <col min="7" max="237" width="8.75" style="3"/>
    <col min="238" max="238" width="19.375" style="3" customWidth="1"/>
    <col min="239" max="239" width="33.625" style="3" customWidth="1"/>
    <col min="240" max="240" width="11.625" style="3" customWidth="1"/>
    <col min="241" max="241" width="7.625" style="3" customWidth="1"/>
    <col min="242" max="242" width="11.625" style="3" customWidth="1"/>
    <col min="243" max="243" width="7.625" style="3" customWidth="1"/>
    <col min="244" max="244" width="11.625" style="3" customWidth="1"/>
    <col min="245" max="245" width="8.125" style="3" customWidth="1"/>
    <col min="246" max="493" width="8.75" style="3"/>
    <col min="494" max="494" width="19.375" style="3" customWidth="1"/>
    <col min="495" max="495" width="33.625" style="3" customWidth="1"/>
    <col min="496" max="496" width="11.625" style="3" customWidth="1"/>
    <col min="497" max="497" width="7.625" style="3" customWidth="1"/>
    <col min="498" max="498" width="11.625" style="3" customWidth="1"/>
    <col min="499" max="499" width="7.625" style="3" customWidth="1"/>
    <col min="500" max="500" width="11.625" style="3" customWidth="1"/>
    <col min="501" max="501" width="8.125" style="3" customWidth="1"/>
    <col min="502" max="749" width="8.75" style="3"/>
    <col min="750" max="750" width="19.375" style="3" customWidth="1"/>
    <col min="751" max="751" width="33.625" style="3" customWidth="1"/>
    <col min="752" max="752" width="11.625" style="3" customWidth="1"/>
    <col min="753" max="753" width="7.625" style="3" customWidth="1"/>
    <col min="754" max="754" width="11.625" style="3" customWidth="1"/>
    <col min="755" max="755" width="7.625" style="3" customWidth="1"/>
    <col min="756" max="756" width="11.625" style="3" customWidth="1"/>
    <col min="757" max="757" width="8.125" style="3" customWidth="1"/>
    <col min="758" max="1005" width="8.75" style="3"/>
    <col min="1006" max="1006" width="19.375" style="3" customWidth="1"/>
    <col min="1007" max="1007" width="33.625" style="3" customWidth="1"/>
    <col min="1008" max="1008" width="11.625" style="3" customWidth="1"/>
    <col min="1009" max="1009" width="7.625" style="3" customWidth="1"/>
    <col min="1010" max="1010" width="11.625" style="3" customWidth="1"/>
    <col min="1011" max="1011" width="7.625" style="3" customWidth="1"/>
    <col min="1012" max="1012" width="11.625" style="3" customWidth="1"/>
    <col min="1013" max="1013" width="8.125" style="3" customWidth="1"/>
    <col min="1014" max="1261" width="8.75" style="3"/>
    <col min="1262" max="1262" width="19.375" style="3" customWidth="1"/>
    <col min="1263" max="1263" width="33.625" style="3" customWidth="1"/>
    <col min="1264" max="1264" width="11.625" style="3" customWidth="1"/>
    <col min="1265" max="1265" width="7.625" style="3" customWidth="1"/>
    <col min="1266" max="1266" width="11.625" style="3" customWidth="1"/>
    <col min="1267" max="1267" width="7.625" style="3" customWidth="1"/>
    <col min="1268" max="1268" width="11.625" style="3" customWidth="1"/>
    <col min="1269" max="1269" width="8.125" style="3" customWidth="1"/>
    <col min="1270" max="1517" width="8.75" style="3"/>
    <col min="1518" max="1518" width="19.375" style="3" customWidth="1"/>
    <col min="1519" max="1519" width="33.625" style="3" customWidth="1"/>
    <col min="1520" max="1520" width="11.625" style="3" customWidth="1"/>
    <col min="1521" max="1521" width="7.625" style="3" customWidth="1"/>
    <col min="1522" max="1522" width="11.625" style="3" customWidth="1"/>
    <col min="1523" max="1523" width="7.625" style="3" customWidth="1"/>
    <col min="1524" max="1524" width="11.625" style="3" customWidth="1"/>
    <col min="1525" max="1525" width="8.125" style="3" customWidth="1"/>
    <col min="1526" max="1773" width="8.75" style="3"/>
    <col min="1774" max="1774" width="19.375" style="3" customWidth="1"/>
    <col min="1775" max="1775" width="33.625" style="3" customWidth="1"/>
    <col min="1776" max="1776" width="11.625" style="3" customWidth="1"/>
    <col min="1777" max="1777" width="7.625" style="3" customWidth="1"/>
    <col min="1778" max="1778" width="11.625" style="3" customWidth="1"/>
    <col min="1779" max="1779" width="7.625" style="3" customWidth="1"/>
    <col min="1780" max="1780" width="11.625" style="3" customWidth="1"/>
    <col min="1781" max="1781" width="8.125" style="3" customWidth="1"/>
    <col min="1782" max="2029" width="8.75" style="3"/>
    <col min="2030" max="2030" width="19.375" style="3" customWidth="1"/>
    <col min="2031" max="2031" width="33.625" style="3" customWidth="1"/>
    <col min="2032" max="2032" width="11.625" style="3" customWidth="1"/>
    <col min="2033" max="2033" width="7.625" style="3" customWidth="1"/>
    <col min="2034" max="2034" width="11.625" style="3" customWidth="1"/>
    <col min="2035" max="2035" width="7.625" style="3" customWidth="1"/>
    <col min="2036" max="2036" width="11.625" style="3" customWidth="1"/>
    <col min="2037" max="2037" width="8.125" style="3" customWidth="1"/>
    <col min="2038" max="2285" width="8.75" style="3"/>
    <col min="2286" max="2286" width="19.375" style="3" customWidth="1"/>
    <col min="2287" max="2287" width="33.625" style="3" customWidth="1"/>
    <col min="2288" max="2288" width="11.625" style="3" customWidth="1"/>
    <col min="2289" max="2289" width="7.625" style="3" customWidth="1"/>
    <col min="2290" max="2290" width="11.625" style="3" customWidth="1"/>
    <col min="2291" max="2291" width="7.625" style="3" customWidth="1"/>
    <col min="2292" max="2292" width="11.625" style="3" customWidth="1"/>
    <col min="2293" max="2293" width="8.125" style="3" customWidth="1"/>
    <col min="2294" max="2541" width="8.75" style="3"/>
    <col min="2542" max="2542" width="19.375" style="3" customWidth="1"/>
    <col min="2543" max="2543" width="33.625" style="3" customWidth="1"/>
    <col min="2544" max="2544" width="11.625" style="3" customWidth="1"/>
    <col min="2545" max="2545" width="7.625" style="3" customWidth="1"/>
    <col min="2546" max="2546" width="11.625" style="3" customWidth="1"/>
    <col min="2547" max="2547" width="7.625" style="3" customWidth="1"/>
    <col min="2548" max="2548" width="11.625" style="3" customWidth="1"/>
    <col min="2549" max="2549" width="8.125" style="3" customWidth="1"/>
    <col min="2550" max="2797" width="8.75" style="3"/>
    <col min="2798" max="2798" width="19.375" style="3" customWidth="1"/>
    <col min="2799" max="2799" width="33.625" style="3" customWidth="1"/>
    <col min="2800" max="2800" width="11.625" style="3" customWidth="1"/>
    <col min="2801" max="2801" width="7.625" style="3" customWidth="1"/>
    <col min="2802" max="2802" width="11.625" style="3" customWidth="1"/>
    <col min="2803" max="2803" width="7.625" style="3" customWidth="1"/>
    <col min="2804" max="2804" width="11.625" style="3" customWidth="1"/>
    <col min="2805" max="2805" width="8.125" style="3" customWidth="1"/>
    <col min="2806" max="3053" width="8.75" style="3"/>
    <col min="3054" max="3054" width="19.375" style="3" customWidth="1"/>
    <col min="3055" max="3055" width="33.625" style="3" customWidth="1"/>
    <col min="3056" max="3056" width="11.625" style="3" customWidth="1"/>
    <col min="3057" max="3057" width="7.625" style="3" customWidth="1"/>
    <col min="3058" max="3058" width="11.625" style="3" customWidth="1"/>
    <col min="3059" max="3059" width="7.625" style="3" customWidth="1"/>
    <col min="3060" max="3060" width="11.625" style="3" customWidth="1"/>
    <col min="3061" max="3061" width="8.125" style="3" customWidth="1"/>
    <col min="3062" max="3309" width="8.75" style="3"/>
    <col min="3310" max="3310" width="19.375" style="3" customWidth="1"/>
    <col min="3311" max="3311" width="33.625" style="3" customWidth="1"/>
    <col min="3312" max="3312" width="11.625" style="3" customWidth="1"/>
    <col min="3313" max="3313" width="7.625" style="3" customWidth="1"/>
    <col min="3314" max="3314" width="11.625" style="3" customWidth="1"/>
    <col min="3315" max="3315" width="7.625" style="3" customWidth="1"/>
    <col min="3316" max="3316" width="11.625" style="3" customWidth="1"/>
    <col min="3317" max="3317" width="8.125" style="3" customWidth="1"/>
    <col min="3318" max="3565" width="8.75" style="3"/>
    <col min="3566" max="3566" width="19.375" style="3" customWidth="1"/>
    <col min="3567" max="3567" width="33.625" style="3" customWidth="1"/>
    <col min="3568" max="3568" width="11.625" style="3" customWidth="1"/>
    <col min="3569" max="3569" width="7.625" style="3" customWidth="1"/>
    <col min="3570" max="3570" width="11.625" style="3" customWidth="1"/>
    <col min="3571" max="3571" width="7.625" style="3" customWidth="1"/>
    <col min="3572" max="3572" width="11.625" style="3" customWidth="1"/>
    <col min="3573" max="3573" width="8.125" style="3" customWidth="1"/>
    <col min="3574" max="3821" width="8.75" style="3"/>
    <col min="3822" max="3822" width="19.375" style="3" customWidth="1"/>
    <col min="3823" max="3823" width="33.625" style="3" customWidth="1"/>
    <col min="3824" max="3824" width="11.625" style="3" customWidth="1"/>
    <col min="3825" max="3825" width="7.625" style="3" customWidth="1"/>
    <col min="3826" max="3826" width="11.625" style="3" customWidth="1"/>
    <col min="3827" max="3827" width="7.625" style="3" customWidth="1"/>
    <col min="3828" max="3828" width="11.625" style="3" customWidth="1"/>
    <col min="3829" max="3829" width="8.125" style="3" customWidth="1"/>
    <col min="3830" max="4077" width="8.75" style="3"/>
    <col min="4078" max="4078" width="19.375" style="3" customWidth="1"/>
    <col min="4079" max="4079" width="33.625" style="3" customWidth="1"/>
    <col min="4080" max="4080" width="11.625" style="3" customWidth="1"/>
    <col min="4081" max="4081" width="7.625" style="3" customWidth="1"/>
    <col min="4082" max="4082" width="11.625" style="3" customWidth="1"/>
    <col min="4083" max="4083" width="7.625" style="3" customWidth="1"/>
    <col min="4084" max="4084" width="11.625" style="3" customWidth="1"/>
    <col min="4085" max="4085" width="8.125" style="3" customWidth="1"/>
    <col min="4086" max="4333" width="8.75" style="3"/>
    <col min="4334" max="4334" width="19.375" style="3" customWidth="1"/>
    <col min="4335" max="4335" width="33.625" style="3" customWidth="1"/>
    <col min="4336" max="4336" width="11.625" style="3" customWidth="1"/>
    <col min="4337" max="4337" width="7.625" style="3" customWidth="1"/>
    <col min="4338" max="4338" width="11.625" style="3" customWidth="1"/>
    <col min="4339" max="4339" width="7.625" style="3" customWidth="1"/>
    <col min="4340" max="4340" width="11.625" style="3" customWidth="1"/>
    <col min="4341" max="4341" width="8.125" style="3" customWidth="1"/>
    <col min="4342" max="4589" width="8.75" style="3"/>
    <col min="4590" max="4590" width="19.375" style="3" customWidth="1"/>
    <col min="4591" max="4591" width="33.625" style="3" customWidth="1"/>
    <col min="4592" max="4592" width="11.625" style="3" customWidth="1"/>
    <col min="4593" max="4593" width="7.625" style="3" customWidth="1"/>
    <col min="4594" max="4594" width="11.625" style="3" customWidth="1"/>
    <col min="4595" max="4595" width="7.625" style="3" customWidth="1"/>
    <col min="4596" max="4596" width="11.625" style="3" customWidth="1"/>
    <col min="4597" max="4597" width="8.125" style="3" customWidth="1"/>
    <col min="4598" max="4845" width="8.75" style="3"/>
    <col min="4846" max="4846" width="19.375" style="3" customWidth="1"/>
    <col min="4847" max="4847" width="33.625" style="3" customWidth="1"/>
    <col min="4848" max="4848" width="11.625" style="3" customWidth="1"/>
    <col min="4849" max="4849" width="7.625" style="3" customWidth="1"/>
    <col min="4850" max="4850" width="11.625" style="3" customWidth="1"/>
    <col min="4851" max="4851" width="7.625" style="3" customWidth="1"/>
    <col min="4852" max="4852" width="11.625" style="3" customWidth="1"/>
    <col min="4853" max="4853" width="8.125" style="3" customWidth="1"/>
    <col min="4854" max="5101" width="8.75" style="3"/>
    <col min="5102" max="5102" width="19.375" style="3" customWidth="1"/>
    <col min="5103" max="5103" width="33.625" style="3" customWidth="1"/>
    <col min="5104" max="5104" width="11.625" style="3" customWidth="1"/>
    <col min="5105" max="5105" width="7.625" style="3" customWidth="1"/>
    <col min="5106" max="5106" width="11.625" style="3" customWidth="1"/>
    <col min="5107" max="5107" width="7.625" style="3" customWidth="1"/>
    <col min="5108" max="5108" width="11.625" style="3" customWidth="1"/>
    <col min="5109" max="5109" width="8.125" style="3" customWidth="1"/>
    <col min="5110" max="5357" width="8.75" style="3"/>
    <col min="5358" max="5358" width="19.375" style="3" customWidth="1"/>
    <col min="5359" max="5359" width="33.625" style="3" customWidth="1"/>
    <col min="5360" max="5360" width="11.625" style="3" customWidth="1"/>
    <col min="5361" max="5361" width="7.625" style="3" customWidth="1"/>
    <col min="5362" max="5362" width="11.625" style="3" customWidth="1"/>
    <col min="5363" max="5363" width="7.625" style="3" customWidth="1"/>
    <col min="5364" max="5364" width="11.625" style="3" customWidth="1"/>
    <col min="5365" max="5365" width="8.125" style="3" customWidth="1"/>
    <col min="5366" max="5613" width="8.75" style="3"/>
    <col min="5614" max="5614" width="19.375" style="3" customWidth="1"/>
    <col min="5615" max="5615" width="33.625" style="3" customWidth="1"/>
    <col min="5616" max="5616" width="11.625" style="3" customWidth="1"/>
    <col min="5617" max="5617" width="7.625" style="3" customWidth="1"/>
    <col min="5618" max="5618" width="11.625" style="3" customWidth="1"/>
    <col min="5619" max="5619" width="7.625" style="3" customWidth="1"/>
    <col min="5620" max="5620" width="11.625" style="3" customWidth="1"/>
    <col min="5621" max="5621" width="8.125" style="3" customWidth="1"/>
    <col min="5622" max="5869" width="8.75" style="3"/>
    <col min="5870" max="5870" width="19.375" style="3" customWidth="1"/>
    <col min="5871" max="5871" width="33.625" style="3" customWidth="1"/>
    <col min="5872" max="5872" width="11.625" style="3" customWidth="1"/>
    <col min="5873" max="5873" width="7.625" style="3" customWidth="1"/>
    <col min="5874" max="5874" width="11.625" style="3" customWidth="1"/>
    <col min="5875" max="5875" width="7.625" style="3" customWidth="1"/>
    <col min="5876" max="5876" width="11.625" style="3" customWidth="1"/>
    <col min="5877" max="5877" width="8.125" style="3" customWidth="1"/>
    <col min="5878" max="6125" width="8.75" style="3"/>
    <col min="6126" max="6126" width="19.375" style="3" customWidth="1"/>
    <col min="6127" max="6127" width="33.625" style="3" customWidth="1"/>
    <col min="6128" max="6128" width="11.625" style="3" customWidth="1"/>
    <col min="6129" max="6129" width="7.625" style="3" customWidth="1"/>
    <col min="6130" max="6130" width="11.625" style="3" customWidth="1"/>
    <col min="6131" max="6131" width="7.625" style="3" customWidth="1"/>
    <col min="6132" max="6132" width="11.625" style="3" customWidth="1"/>
    <col min="6133" max="6133" width="8.125" style="3" customWidth="1"/>
    <col min="6134" max="6381" width="8.75" style="3"/>
    <col min="6382" max="6382" width="19.375" style="3" customWidth="1"/>
    <col min="6383" max="6383" width="33.625" style="3" customWidth="1"/>
    <col min="6384" max="6384" width="11.625" style="3" customWidth="1"/>
    <col min="6385" max="6385" width="7.625" style="3" customWidth="1"/>
    <col min="6386" max="6386" width="11.625" style="3" customWidth="1"/>
    <col min="6387" max="6387" width="7.625" style="3" customWidth="1"/>
    <col min="6388" max="6388" width="11.625" style="3" customWidth="1"/>
    <col min="6389" max="6389" width="8.125" style="3" customWidth="1"/>
    <col min="6390" max="6637" width="8.75" style="3"/>
    <col min="6638" max="6638" width="19.375" style="3" customWidth="1"/>
    <col min="6639" max="6639" width="33.625" style="3" customWidth="1"/>
    <col min="6640" max="6640" width="11.625" style="3" customWidth="1"/>
    <col min="6641" max="6641" width="7.625" style="3" customWidth="1"/>
    <col min="6642" max="6642" width="11.625" style="3" customWidth="1"/>
    <col min="6643" max="6643" width="7.625" style="3" customWidth="1"/>
    <col min="6644" max="6644" width="11.625" style="3" customWidth="1"/>
    <col min="6645" max="6645" width="8.125" style="3" customWidth="1"/>
    <col min="6646" max="6893" width="8.75" style="3"/>
    <col min="6894" max="6894" width="19.375" style="3" customWidth="1"/>
    <col min="6895" max="6895" width="33.625" style="3" customWidth="1"/>
    <col min="6896" max="6896" width="11.625" style="3" customWidth="1"/>
    <col min="6897" max="6897" width="7.625" style="3" customWidth="1"/>
    <col min="6898" max="6898" width="11.625" style="3" customWidth="1"/>
    <col min="6899" max="6899" width="7.625" style="3" customWidth="1"/>
    <col min="6900" max="6900" width="11.625" style="3" customWidth="1"/>
    <col min="6901" max="6901" width="8.125" style="3" customWidth="1"/>
    <col min="6902" max="7149" width="8.75" style="3"/>
    <col min="7150" max="7150" width="19.375" style="3" customWidth="1"/>
    <col min="7151" max="7151" width="33.625" style="3" customWidth="1"/>
    <col min="7152" max="7152" width="11.625" style="3" customWidth="1"/>
    <col min="7153" max="7153" width="7.625" style="3" customWidth="1"/>
    <col min="7154" max="7154" width="11.625" style="3" customWidth="1"/>
    <col min="7155" max="7155" width="7.625" style="3" customWidth="1"/>
    <col min="7156" max="7156" width="11.625" style="3" customWidth="1"/>
    <col min="7157" max="7157" width="8.125" style="3" customWidth="1"/>
    <col min="7158" max="7405" width="8.75" style="3"/>
    <col min="7406" max="7406" width="19.375" style="3" customWidth="1"/>
    <col min="7407" max="7407" width="33.625" style="3" customWidth="1"/>
    <col min="7408" max="7408" width="11.625" style="3" customWidth="1"/>
    <col min="7409" max="7409" width="7.625" style="3" customWidth="1"/>
    <col min="7410" max="7410" width="11.625" style="3" customWidth="1"/>
    <col min="7411" max="7411" width="7.625" style="3" customWidth="1"/>
    <col min="7412" max="7412" width="11.625" style="3" customWidth="1"/>
    <col min="7413" max="7413" width="8.125" style="3" customWidth="1"/>
    <col min="7414" max="7661" width="8.75" style="3"/>
    <col min="7662" max="7662" width="19.375" style="3" customWidth="1"/>
    <col min="7663" max="7663" width="33.625" style="3" customWidth="1"/>
    <col min="7664" max="7664" width="11.625" style="3" customWidth="1"/>
    <col min="7665" max="7665" width="7.625" style="3" customWidth="1"/>
    <col min="7666" max="7666" width="11.625" style="3" customWidth="1"/>
    <col min="7667" max="7667" width="7.625" style="3" customWidth="1"/>
    <col min="7668" max="7668" width="11.625" style="3" customWidth="1"/>
    <col min="7669" max="7669" width="8.125" style="3" customWidth="1"/>
    <col min="7670" max="7917" width="8.75" style="3"/>
    <col min="7918" max="7918" width="19.375" style="3" customWidth="1"/>
    <col min="7919" max="7919" width="33.625" style="3" customWidth="1"/>
    <col min="7920" max="7920" width="11.625" style="3" customWidth="1"/>
    <col min="7921" max="7921" width="7.625" style="3" customWidth="1"/>
    <col min="7922" max="7922" width="11.625" style="3" customWidth="1"/>
    <col min="7923" max="7923" width="7.625" style="3" customWidth="1"/>
    <col min="7924" max="7924" width="11.625" style="3" customWidth="1"/>
    <col min="7925" max="7925" width="8.125" style="3" customWidth="1"/>
    <col min="7926" max="8173" width="8.75" style="3"/>
    <col min="8174" max="8174" width="19.375" style="3" customWidth="1"/>
    <col min="8175" max="8175" width="33.625" style="3" customWidth="1"/>
    <col min="8176" max="8176" width="11.625" style="3" customWidth="1"/>
    <col min="8177" max="8177" width="7.625" style="3" customWidth="1"/>
    <col min="8178" max="8178" width="11.625" style="3" customWidth="1"/>
    <col min="8179" max="8179" width="7.625" style="3" customWidth="1"/>
    <col min="8180" max="8180" width="11.625" style="3" customWidth="1"/>
    <col min="8181" max="8181" width="8.125" style="3" customWidth="1"/>
    <col min="8182" max="8429" width="8.75" style="3"/>
    <col min="8430" max="8430" width="19.375" style="3" customWidth="1"/>
    <col min="8431" max="8431" width="33.625" style="3" customWidth="1"/>
    <col min="8432" max="8432" width="11.625" style="3" customWidth="1"/>
    <col min="8433" max="8433" width="7.625" style="3" customWidth="1"/>
    <col min="8434" max="8434" width="11.625" style="3" customWidth="1"/>
    <col min="8435" max="8435" width="7.625" style="3" customWidth="1"/>
    <col min="8436" max="8436" width="11.625" style="3" customWidth="1"/>
    <col min="8437" max="8437" width="8.125" style="3" customWidth="1"/>
    <col min="8438" max="8685" width="8.75" style="3"/>
    <col min="8686" max="8686" width="19.375" style="3" customWidth="1"/>
    <col min="8687" max="8687" width="33.625" style="3" customWidth="1"/>
    <col min="8688" max="8688" width="11.625" style="3" customWidth="1"/>
    <col min="8689" max="8689" width="7.625" style="3" customWidth="1"/>
    <col min="8690" max="8690" width="11.625" style="3" customWidth="1"/>
    <col min="8691" max="8691" width="7.625" style="3" customWidth="1"/>
    <col min="8692" max="8692" width="11.625" style="3" customWidth="1"/>
    <col min="8693" max="8693" width="8.125" style="3" customWidth="1"/>
    <col min="8694" max="8941" width="8.75" style="3"/>
    <col min="8942" max="8942" width="19.375" style="3" customWidth="1"/>
    <col min="8943" max="8943" width="33.625" style="3" customWidth="1"/>
    <col min="8944" max="8944" width="11.625" style="3" customWidth="1"/>
    <col min="8945" max="8945" width="7.625" style="3" customWidth="1"/>
    <col min="8946" max="8946" width="11.625" style="3" customWidth="1"/>
    <col min="8947" max="8947" width="7.625" style="3" customWidth="1"/>
    <col min="8948" max="8948" width="11.625" style="3" customWidth="1"/>
    <col min="8949" max="8949" width="8.125" style="3" customWidth="1"/>
    <col min="8950" max="9197" width="8.75" style="3"/>
    <col min="9198" max="9198" width="19.375" style="3" customWidth="1"/>
    <col min="9199" max="9199" width="33.625" style="3" customWidth="1"/>
    <col min="9200" max="9200" width="11.625" style="3" customWidth="1"/>
    <col min="9201" max="9201" width="7.625" style="3" customWidth="1"/>
    <col min="9202" max="9202" width="11.625" style="3" customWidth="1"/>
    <col min="9203" max="9203" width="7.625" style="3" customWidth="1"/>
    <col min="9204" max="9204" width="11.625" style="3" customWidth="1"/>
    <col min="9205" max="9205" width="8.125" style="3" customWidth="1"/>
    <col min="9206" max="9453" width="8.75" style="3"/>
    <col min="9454" max="9454" width="19.375" style="3" customWidth="1"/>
    <col min="9455" max="9455" width="33.625" style="3" customWidth="1"/>
    <col min="9456" max="9456" width="11.625" style="3" customWidth="1"/>
    <col min="9457" max="9457" width="7.625" style="3" customWidth="1"/>
    <col min="9458" max="9458" width="11.625" style="3" customWidth="1"/>
    <col min="9459" max="9459" width="7.625" style="3" customWidth="1"/>
    <col min="9460" max="9460" width="11.625" style="3" customWidth="1"/>
    <col min="9461" max="9461" width="8.125" style="3" customWidth="1"/>
    <col min="9462" max="9709" width="8.75" style="3"/>
    <col min="9710" max="9710" width="19.375" style="3" customWidth="1"/>
    <col min="9711" max="9711" width="33.625" style="3" customWidth="1"/>
    <col min="9712" max="9712" width="11.625" style="3" customWidth="1"/>
    <col min="9713" max="9713" width="7.625" style="3" customWidth="1"/>
    <col min="9714" max="9714" width="11.625" style="3" customWidth="1"/>
    <col min="9715" max="9715" width="7.625" style="3" customWidth="1"/>
    <col min="9716" max="9716" width="11.625" style="3" customWidth="1"/>
    <col min="9717" max="9717" width="8.125" style="3" customWidth="1"/>
    <col min="9718" max="9965" width="8.75" style="3"/>
    <col min="9966" max="9966" width="19.375" style="3" customWidth="1"/>
    <col min="9967" max="9967" width="33.625" style="3" customWidth="1"/>
    <col min="9968" max="9968" width="11.625" style="3" customWidth="1"/>
    <col min="9969" max="9969" width="7.625" style="3" customWidth="1"/>
    <col min="9970" max="9970" width="11.625" style="3" customWidth="1"/>
    <col min="9971" max="9971" width="7.625" style="3" customWidth="1"/>
    <col min="9972" max="9972" width="11.625" style="3" customWidth="1"/>
    <col min="9973" max="9973" width="8.125" style="3" customWidth="1"/>
    <col min="9974" max="10221" width="8.75" style="3"/>
    <col min="10222" max="10222" width="19.375" style="3" customWidth="1"/>
    <col min="10223" max="10223" width="33.625" style="3" customWidth="1"/>
    <col min="10224" max="10224" width="11.625" style="3" customWidth="1"/>
    <col min="10225" max="10225" width="7.625" style="3" customWidth="1"/>
    <col min="10226" max="10226" width="11.625" style="3" customWidth="1"/>
    <col min="10227" max="10227" width="7.625" style="3" customWidth="1"/>
    <col min="10228" max="10228" width="11.625" style="3" customWidth="1"/>
    <col min="10229" max="10229" width="8.125" style="3" customWidth="1"/>
    <col min="10230" max="10477" width="8.75" style="3"/>
    <col min="10478" max="10478" width="19.375" style="3" customWidth="1"/>
    <col min="10479" max="10479" width="33.625" style="3" customWidth="1"/>
    <col min="10480" max="10480" width="11.625" style="3" customWidth="1"/>
    <col min="10481" max="10481" width="7.625" style="3" customWidth="1"/>
    <col min="10482" max="10482" width="11.625" style="3" customWidth="1"/>
    <col min="10483" max="10483" width="7.625" style="3" customWidth="1"/>
    <col min="10484" max="10484" width="11.625" style="3" customWidth="1"/>
    <col min="10485" max="10485" width="8.125" style="3" customWidth="1"/>
    <col min="10486" max="10733" width="8.75" style="3"/>
    <col min="10734" max="10734" width="19.375" style="3" customWidth="1"/>
    <col min="10735" max="10735" width="33.625" style="3" customWidth="1"/>
    <col min="10736" max="10736" width="11.625" style="3" customWidth="1"/>
    <col min="10737" max="10737" width="7.625" style="3" customWidth="1"/>
    <col min="10738" max="10738" width="11.625" style="3" customWidth="1"/>
    <col min="10739" max="10739" width="7.625" style="3" customWidth="1"/>
    <col min="10740" max="10740" width="11.625" style="3" customWidth="1"/>
    <col min="10741" max="10741" width="8.125" style="3" customWidth="1"/>
    <col min="10742" max="10989" width="8.75" style="3"/>
    <col min="10990" max="10990" width="19.375" style="3" customWidth="1"/>
    <col min="10991" max="10991" width="33.625" style="3" customWidth="1"/>
    <col min="10992" max="10992" width="11.625" style="3" customWidth="1"/>
    <col min="10993" max="10993" width="7.625" style="3" customWidth="1"/>
    <col min="10994" max="10994" width="11.625" style="3" customWidth="1"/>
    <col min="10995" max="10995" width="7.625" style="3" customWidth="1"/>
    <col min="10996" max="10996" width="11.625" style="3" customWidth="1"/>
    <col min="10997" max="10997" width="8.125" style="3" customWidth="1"/>
    <col min="10998" max="11245" width="8.75" style="3"/>
    <col min="11246" max="11246" width="19.375" style="3" customWidth="1"/>
    <col min="11247" max="11247" width="33.625" style="3" customWidth="1"/>
    <col min="11248" max="11248" width="11.625" style="3" customWidth="1"/>
    <col min="11249" max="11249" width="7.625" style="3" customWidth="1"/>
    <col min="11250" max="11250" width="11.625" style="3" customWidth="1"/>
    <col min="11251" max="11251" width="7.625" style="3" customWidth="1"/>
    <col min="11252" max="11252" width="11.625" style="3" customWidth="1"/>
    <col min="11253" max="11253" width="8.125" style="3" customWidth="1"/>
    <col min="11254" max="11501" width="8.75" style="3"/>
    <col min="11502" max="11502" width="19.375" style="3" customWidth="1"/>
    <col min="11503" max="11503" width="33.625" style="3" customWidth="1"/>
    <col min="11504" max="11504" width="11.625" style="3" customWidth="1"/>
    <col min="11505" max="11505" width="7.625" style="3" customWidth="1"/>
    <col min="11506" max="11506" width="11.625" style="3" customWidth="1"/>
    <col min="11507" max="11507" width="7.625" style="3" customWidth="1"/>
    <col min="11508" max="11508" width="11.625" style="3" customWidth="1"/>
    <col min="11509" max="11509" width="8.125" style="3" customWidth="1"/>
    <col min="11510" max="11757" width="8.75" style="3"/>
    <col min="11758" max="11758" width="19.375" style="3" customWidth="1"/>
    <col min="11759" max="11759" width="33.625" style="3" customWidth="1"/>
    <col min="11760" max="11760" width="11.625" style="3" customWidth="1"/>
    <col min="11761" max="11761" width="7.625" style="3" customWidth="1"/>
    <col min="11762" max="11762" width="11.625" style="3" customWidth="1"/>
    <col min="11763" max="11763" width="7.625" style="3" customWidth="1"/>
    <col min="11764" max="11764" width="11.625" style="3" customWidth="1"/>
    <col min="11765" max="11765" width="8.125" style="3" customWidth="1"/>
    <col min="11766" max="12013" width="8.75" style="3"/>
    <col min="12014" max="12014" width="19.375" style="3" customWidth="1"/>
    <col min="12015" max="12015" width="33.625" style="3" customWidth="1"/>
    <col min="12016" max="12016" width="11.625" style="3" customWidth="1"/>
    <col min="12017" max="12017" width="7.625" style="3" customWidth="1"/>
    <col min="12018" max="12018" width="11.625" style="3" customWidth="1"/>
    <col min="12019" max="12019" width="7.625" style="3" customWidth="1"/>
    <col min="12020" max="12020" width="11.625" style="3" customWidth="1"/>
    <col min="12021" max="12021" width="8.125" style="3" customWidth="1"/>
    <col min="12022" max="12269" width="8.75" style="3"/>
    <col min="12270" max="12270" width="19.375" style="3" customWidth="1"/>
    <col min="12271" max="12271" width="33.625" style="3" customWidth="1"/>
    <col min="12272" max="12272" width="11.625" style="3" customWidth="1"/>
    <col min="12273" max="12273" width="7.625" style="3" customWidth="1"/>
    <col min="12274" max="12274" width="11.625" style="3" customWidth="1"/>
    <col min="12275" max="12275" width="7.625" style="3" customWidth="1"/>
    <col min="12276" max="12276" width="11.625" style="3" customWidth="1"/>
    <col min="12277" max="12277" width="8.125" style="3" customWidth="1"/>
    <col min="12278" max="12525" width="8.75" style="3"/>
    <col min="12526" max="12526" width="19.375" style="3" customWidth="1"/>
    <col min="12527" max="12527" width="33.625" style="3" customWidth="1"/>
    <col min="12528" max="12528" width="11.625" style="3" customWidth="1"/>
    <col min="12529" max="12529" width="7.625" style="3" customWidth="1"/>
    <col min="12530" max="12530" width="11.625" style="3" customWidth="1"/>
    <col min="12531" max="12531" width="7.625" style="3" customWidth="1"/>
    <col min="12532" max="12532" width="11.625" style="3" customWidth="1"/>
    <col min="12533" max="12533" width="8.125" style="3" customWidth="1"/>
    <col min="12534" max="12781" width="8.75" style="3"/>
    <col min="12782" max="12782" width="19.375" style="3" customWidth="1"/>
    <col min="12783" max="12783" width="33.625" style="3" customWidth="1"/>
    <col min="12784" max="12784" width="11.625" style="3" customWidth="1"/>
    <col min="12785" max="12785" width="7.625" style="3" customWidth="1"/>
    <col min="12786" max="12786" width="11.625" style="3" customWidth="1"/>
    <col min="12787" max="12787" width="7.625" style="3" customWidth="1"/>
    <col min="12788" max="12788" width="11.625" style="3" customWidth="1"/>
    <col min="12789" max="12789" width="8.125" style="3" customWidth="1"/>
    <col min="12790" max="13037" width="8.75" style="3"/>
    <col min="13038" max="13038" width="19.375" style="3" customWidth="1"/>
    <col min="13039" max="13039" width="33.625" style="3" customWidth="1"/>
    <col min="13040" max="13040" width="11.625" style="3" customWidth="1"/>
    <col min="13041" max="13041" width="7.625" style="3" customWidth="1"/>
    <col min="13042" max="13042" width="11.625" style="3" customWidth="1"/>
    <col min="13043" max="13043" width="7.625" style="3" customWidth="1"/>
    <col min="13044" max="13044" width="11.625" style="3" customWidth="1"/>
    <col min="13045" max="13045" width="8.125" style="3" customWidth="1"/>
    <col min="13046" max="13293" width="8.75" style="3"/>
    <col min="13294" max="13294" width="19.375" style="3" customWidth="1"/>
    <col min="13295" max="13295" width="33.625" style="3" customWidth="1"/>
    <col min="13296" max="13296" width="11.625" style="3" customWidth="1"/>
    <col min="13297" max="13297" width="7.625" style="3" customWidth="1"/>
    <col min="13298" max="13298" width="11.625" style="3" customWidth="1"/>
    <col min="13299" max="13299" width="7.625" style="3" customWidth="1"/>
    <col min="13300" max="13300" width="11.625" style="3" customWidth="1"/>
    <col min="13301" max="13301" width="8.125" style="3" customWidth="1"/>
    <col min="13302" max="13549" width="8.75" style="3"/>
    <col min="13550" max="13550" width="19.375" style="3" customWidth="1"/>
    <col min="13551" max="13551" width="33.625" style="3" customWidth="1"/>
    <col min="13552" max="13552" width="11.625" style="3" customWidth="1"/>
    <col min="13553" max="13553" width="7.625" style="3" customWidth="1"/>
    <col min="13554" max="13554" width="11.625" style="3" customWidth="1"/>
    <col min="13555" max="13555" width="7.625" style="3" customWidth="1"/>
    <col min="13556" max="13556" width="11.625" style="3" customWidth="1"/>
    <col min="13557" max="13557" width="8.125" style="3" customWidth="1"/>
    <col min="13558" max="13805" width="8.75" style="3"/>
    <col min="13806" max="13806" width="19.375" style="3" customWidth="1"/>
    <col min="13807" max="13807" width="33.625" style="3" customWidth="1"/>
    <col min="13808" max="13808" width="11.625" style="3" customWidth="1"/>
    <col min="13809" max="13809" width="7.625" style="3" customWidth="1"/>
    <col min="13810" max="13810" width="11.625" style="3" customWidth="1"/>
    <col min="13811" max="13811" width="7.625" style="3" customWidth="1"/>
    <col min="13812" max="13812" width="11.625" style="3" customWidth="1"/>
    <col min="13813" max="13813" width="8.125" style="3" customWidth="1"/>
    <col min="13814" max="14061" width="8.75" style="3"/>
    <col min="14062" max="14062" width="19.375" style="3" customWidth="1"/>
    <col min="14063" max="14063" width="33.625" style="3" customWidth="1"/>
    <col min="14064" max="14064" width="11.625" style="3" customWidth="1"/>
    <col min="14065" max="14065" width="7.625" style="3" customWidth="1"/>
    <col min="14066" max="14066" width="11.625" style="3" customWidth="1"/>
    <col min="14067" max="14067" width="7.625" style="3" customWidth="1"/>
    <col min="14068" max="14068" width="11.625" style="3" customWidth="1"/>
    <col min="14069" max="14069" width="8.125" style="3" customWidth="1"/>
    <col min="14070" max="14317" width="8.75" style="3"/>
    <col min="14318" max="14318" width="19.375" style="3" customWidth="1"/>
    <col min="14319" max="14319" width="33.625" style="3" customWidth="1"/>
    <col min="14320" max="14320" width="11.625" style="3" customWidth="1"/>
    <col min="14321" max="14321" width="7.625" style="3" customWidth="1"/>
    <col min="14322" max="14322" width="11.625" style="3" customWidth="1"/>
    <col min="14323" max="14323" width="7.625" style="3" customWidth="1"/>
    <col min="14324" max="14324" width="11.625" style="3" customWidth="1"/>
    <col min="14325" max="14325" width="8.125" style="3" customWidth="1"/>
    <col min="14326" max="14573" width="8.75" style="3"/>
    <col min="14574" max="14574" width="19.375" style="3" customWidth="1"/>
    <col min="14575" max="14575" width="33.625" style="3" customWidth="1"/>
    <col min="14576" max="14576" width="11.625" style="3" customWidth="1"/>
    <col min="14577" max="14577" width="7.625" style="3" customWidth="1"/>
    <col min="14578" max="14578" width="11.625" style="3" customWidth="1"/>
    <col min="14579" max="14579" width="7.625" style="3" customWidth="1"/>
    <col min="14580" max="14580" width="11.625" style="3" customWidth="1"/>
    <col min="14581" max="14581" width="8.125" style="3" customWidth="1"/>
    <col min="14582" max="14829" width="8.75" style="3"/>
    <col min="14830" max="14830" width="19.375" style="3" customWidth="1"/>
    <col min="14831" max="14831" width="33.625" style="3" customWidth="1"/>
    <col min="14832" max="14832" width="11.625" style="3" customWidth="1"/>
    <col min="14833" max="14833" width="7.625" style="3" customWidth="1"/>
    <col min="14834" max="14834" width="11.625" style="3" customWidth="1"/>
    <col min="14835" max="14835" width="7.625" style="3" customWidth="1"/>
    <col min="14836" max="14836" width="11.625" style="3" customWidth="1"/>
    <col min="14837" max="14837" width="8.125" style="3" customWidth="1"/>
    <col min="14838" max="15085" width="8.75" style="3"/>
    <col min="15086" max="15086" width="19.375" style="3" customWidth="1"/>
    <col min="15087" max="15087" width="33.625" style="3" customWidth="1"/>
    <col min="15088" max="15088" width="11.625" style="3" customWidth="1"/>
    <col min="15089" max="15089" width="7.625" style="3" customWidth="1"/>
    <col min="15090" max="15090" width="11.625" style="3" customWidth="1"/>
    <col min="15091" max="15091" width="7.625" style="3" customWidth="1"/>
    <col min="15092" max="15092" width="11.625" style="3" customWidth="1"/>
    <col min="15093" max="15093" width="8.125" style="3" customWidth="1"/>
    <col min="15094" max="15341" width="8.75" style="3"/>
    <col min="15342" max="15342" width="19.375" style="3" customWidth="1"/>
    <col min="15343" max="15343" width="33.625" style="3" customWidth="1"/>
    <col min="15344" max="15344" width="11.625" style="3" customWidth="1"/>
    <col min="15345" max="15345" width="7.625" style="3" customWidth="1"/>
    <col min="15346" max="15346" width="11.625" style="3" customWidth="1"/>
    <col min="15347" max="15347" width="7.625" style="3" customWidth="1"/>
    <col min="15348" max="15348" width="11.625" style="3" customWidth="1"/>
    <col min="15349" max="15349" width="8.125" style="3" customWidth="1"/>
    <col min="15350" max="15597" width="8.75" style="3"/>
    <col min="15598" max="15598" width="19.375" style="3" customWidth="1"/>
    <col min="15599" max="15599" width="33.625" style="3" customWidth="1"/>
    <col min="15600" max="15600" width="11.625" style="3" customWidth="1"/>
    <col min="15601" max="15601" width="7.625" style="3" customWidth="1"/>
    <col min="15602" max="15602" width="11.625" style="3" customWidth="1"/>
    <col min="15603" max="15603" width="7.625" style="3" customWidth="1"/>
    <col min="15604" max="15604" width="11.625" style="3" customWidth="1"/>
    <col min="15605" max="15605" width="8.125" style="3" customWidth="1"/>
    <col min="15606" max="15853" width="8.75" style="3"/>
    <col min="15854" max="15854" width="19.375" style="3" customWidth="1"/>
    <col min="15855" max="15855" width="33.625" style="3" customWidth="1"/>
    <col min="15856" max="15856" width="11.625" style="3" customWidth="1"/>
    <col min="15857" max="15857" width="7.625" style="3" customWidth="1"/>
    <col min="15858" max="15858" width="11.625" style="3" customWidth="1"/>
    <col min="15859" max="15859" width="7.625" style="3" customWidth="1"/>
    <col min="15860" max="15860" width="11.625" style="3" customWidth="1"/>
    <col min="15861" max="15861" width="8.125" style="3" customWidth="1"/>
    <col min="15862" max="16109" width="8.75" style="3"/>
    <col min="16110" max="16110" width="19.375" style="3" customWidth="1"/>
    <col min="16111" max="16111" width="33.625" style="3" customWidth="1"/>
    <col min="16112" max="16112" width="11.625" style="3" customWidth="1"/>
    <col min="16113" max="16113" width="7.625" style="3" customWidth="1"/>
    <col min="16114" max="16114" width="11.625" style="3" customWidth="1"/>
    <col min="16115" max="16115" width="7.625" style="3" customWidth="1"/>
    <col min="16116" max="16116" width="11.625" style="3" customWidth="1"/>
    <col min="16117" max="16117" width="8.125" style="3" customWidth="1"/>
    <col min="16118" max="16374" width="8.75" style="3"/>
    <col min="16375" max="16384" width="9" style="3" customWidth="1"/>
  </cols>
  <sheetData>
    <row r="1" spans="1:5" ht="39.950000000000003" customHeight="1">
      <c r="A1" s="68" t="s">
        <v>24</v>
      </c>
      <c r="B1" s="68"/>
      <c r="C1" s="68"/>
      <c r="D1" s="68"/>
    </row>
    <row r="2" spans="1:5" s="6" customFormat="1" ht="18" customHeight="1">
      <c r="A2" s="69" t="s">
        <v>1</v>
      </c>
      <c r="B2" s="69"/>
      <c r="C2" s="69"/>
      <c r="D2" s="69"/>
    </row>
    <row r="3" spans="1:5" s="21" customFormat="1" ht="18" customHeight="1">
      <c r="A3" s="7" t="s">
        <v>25</v>
      </c>
      <c r="B3" s="8" t="s">
        <v>26</v>
      </c>
      <c r="C3" s="42" t="s">
        <v>27</v>
      </c>
      <c r="D3" s="41" t="s">
        <v>2</v>
      </c>
    </row>
    <row r="4" spans="1:5" ht="15" customHeight="1">
      <c r="A4" s="22" t="s">
        <v>28</v>
      </c>
      <c r="B4" s="23"/>
      <c r="C4" s="23"/>
      <c r="D4" s="23"/>
    </row>
    <row r="5" spans="1:5" ht="15" customHeight="1">
      <c r="A5" s="24" t="s">
        <v>29</v>
      </c>
      <c r="B5" s="25">
        <v>2760307</v>
      </c>
      <c r="C5" s="25">
        <v>2987182</v>
      </c>
      <c r="D5" s="25">
        <f>B5-C5</f>
        <v>-226875</v>
      </c>
      <c r="E5" s="26"/>
    </row>
    <row r="6" spans="1:5" ht="15" customHeight="1">
      <c r="A6" s="52" t="s">
        <v>102</v>
      </c>
      <c r="B6" s="25">
        <v>-23562</v>
      </c>
      <c r="C6" s="25">
        <v>-21572</v>
      </c>
      <c r="D6" s="25">
        <f t="shared" ref="D6:D46" si="0">B6-C6</f>
        <v>-1990</v>
      </c>
      <c r="E6" s="26"/>
    </row>
    <row r="7" spans="1:5" ht="15" customHeight="1">
      <c r="A7" s="24" t="s">
        <v>30</v>
      </c>
      <c r="B7" s="25">
        <v>-3704</v>
      </c>
      <c r="C7" s="25">
        <v>-5110</v>
      </c>
      <c r="D7" s="25">
        <f t="shared" si="0"/>
        <v>1406</v>
      </c>
      <c r="E7" s="26"/>
    </row>
    <row r="8" spans="1:5" ht="15" customHeight="1">
      <c r="A8" s="24" t="s">
        <v>31</v>
      </c>
      <c r="B8" s="25">
        <f>B5+B6+B7</f>
        <v>2733041</v>
      </c>
      <c r="C8" s="25">
        <f>C5+C6+C7</f>
        <v>2960500</v>
      </c>
      <c r="D8" s="25">
        <f t="shared" si="0"/>
        <v>-227459</v>
      </c>
      <c r="E8" s="26"/>
    </row>
    <row r="9" spans="1:5" ht="15" customHeight="1">
      <c r="A9" s="24" t="s">
        <v>32</v>
      </c>
      <c r="B9" s="25">
        <v>5182</v>
      </c>
      <c r="C9" s="25">
        <v>5114</v>
      </c>
      <c r="D9" s="25">
        <f t="shared" si="0"/>
        <v>68</v>
      </c>
      <c r="E9" s="26"/>
    </row>
    <row r="10" spans="1:5" ht="15" customHeight="1">
      <c r="A10" s="24" t="s">
        <v>33</v>
      </c>
      <c r="B10" s="25">
        <v>36912</v>
      </c>
      <c r="C10" s="25">
        <v>37397</v>
      </c>
      <c r="D10" s="25">
        <f t="shared" si="0"/>
        <v>-485</v>
      </c>
      <c r="E10" s="26"/>
    </row>
    <row r="11" spans="1:5" ht="15" customHeight="1">
      <c r="A11" s="24" t="s">
        <v>34</v>
      </c>
      <c r="B11" s="25">
        <v>1064449</v>
      </c>
      <c r="C11" s="25">
        <v>981395</v>
      </c>
      <c r="D11" s="25">
        <f t="shared" si="0"/>
        <v>83054</v>
      </c>
      <c r="E11" s="26"/>
    </row>
    <row r="12" spans="1:5" ht="15" customHeight="1">
      <c r="A12" s="24" t="s">
        <v>35</v>
      </c>
      <c r="B12" s="25">
        <v>712755</v>
      </c>
      <c r="C12" s="25">
        <v>737759</v>
      </c>
      <c r="D12" s="25">
        <f t="shared" si="0"/>
        <v>-25004</v>
      </c>
      <c r="E12" s="26"/>
    </row>
    <row r="13" spans="1:5" ht="15" customHeight="1">
      <c r="A13" s="24" t="s">
        <v>36</v>
      </c>
      <c r="B13" s="25"/>
      <c r="C13" s="25"/>
      <c r="D13" s="25"/>
      <c r="E13" s="26"/>
    </row>
    <row r="14" spans="1:5" ht="15" customHeight="1">
      <c r="A14" s="24" t="s">
        <v>37</v>
      </c>
      <c r="B14" s="25">
        <v>814033</v>
      </c>
      <c r="C14" s="25">
        <v>668137</v>
      </c>
      <c r="D14" s="25">
        <f t="shared" si="0"/>
        <v>145896</v>
      </c>
      <c r="E14" s="26"/>
    </row>
    <row r="15" spans="1:5" ht="15" customHeight="1">
      <c r="A15" s="27" t="s">
        <v>38</v>
      </c>
      <c r="B15" s="25"/>
      <c r="C15" s="25"/>
      <c r="D15" s="25"/>
      <c r="E15" s="26"/>
    </row>
    <row r="16" spans="1:5" ht="15" customHeight="1">
      <c r="A16" s="27" t="s">
        <v>39</v>
      </c>
      <c r="B16" s="25">
        <v>144392</v>
      </c>
      <c r="C16" s="25">
        <v>117938</v>
      </c>
      <c r="D16" s="25">
        <f t="shared" si="0"/>
        <v>26454</v>
      </c>
      <c r="E16" s="26"/>
    </row>
    <row r="17" spans="1:5" ht="15" customHeight="1">
      <c r="A17" s="28" t="s">
        <v>40</v>
      </c>
      <c r="B17" s="25"/>
      <c r="C17" s="25"/>
      <c r="D17" s="25"/>
      <c r="E17" s="26"/>
    </row>
    <row r="18" spans="1:5" ht="15" customHeight="1">
      <c r="A18" s="28" t="s">
        <v>41</v>
      </c>
      <c r="B18" s="25">
        <v>126034</v>
      </c>
      <c r="C18" s="25">
        <v>48790</v>
      </c>
      <c r="D18" s="25">
        <f t="shared" si="0"/>
        <v>77244</v>
      </c>
      <c r="E18" s="26"/>
    </row>
    <row r="19" spans="1:5" ht="15" customHeight="1">
      <c r="A19" s="28" t="s">
        <v>42</v>
      </c>
      <c r="B19" s="25">
        <v>-178182</v>
      </c>
      <c r="C19" s="25">
        <v>-387111</v>
      </c>
      <c r="D19" s="25">
        <f t="shared" si="0"/>
        <v>208929</v>
      </c>
      <c r="E19" s="26"/>
    </row>
    <row r="20" spans="1:5" ht="15" customHeight="1">
      <c r="A20" s="24" t="s">
        <v>43</v>
      </c>
      <c r="B20" s="25">
        <v>-581850</v>
      </c>
      <c r="C20" s="25">
        <v>-240994</v>
      </c>
      <c r="D20" s="25">
        <f t="shared" si="0"/>
        <v>-340856</v>
      </c>
      <c r="E20" s="26"/>
    </row>
    <row r="21" spans="1:5" ht="15" customHeight="1">
      <c r="A21" s="24" t="s">
        <v>44</v>
      </c>
      <c r="B21" s="25">
        <v>8357</v>
      </c>
      <c r="C21" s="25">
        <v>1347</v>
      </c>
      <c r="D21" s="25">
        <f t="shared" si="0"/>
        <v>7010</v>
      </c>
      <c r="E21" s="26"/>
    </row>
    <row r="22" spans="1:5" ht="15" customHeight="1">
      <c r="A22" s="24" t="s">
        <v>45</v>
      </c>
      <c r="B22" s="25">
        <v>31977</v>
      </c>
      <c r="C22" s="25">
        <v>29884</v>
      </c>
      <c r="D22" s="25">
        <f t="shared" si="0"/>
        <v>2093</v>
      </c>
      <c r="E22" s="26"/>
    </row>
    <row r="23" spans="1:5" ht="15" customHeight="1">
      <c r="A23" s="24" t="s">
        <v>46</v>
      </c>
      <c r="B23" s="25">
        <v>-13067</v>
      </c>
      <c r="C23" s="25">
        <v>5645</v>
      </c>
      <c r="D23" s="25">
        <f t="shared" si="0"/>
        <v>-18712</v>
      </c>
      <c r="E23" s="26"/>
    </row>
    <row r="24" spans="1:5" ht="15" customHeight="1">
      <c r="A24" s="24" t="s">
        <v>47</v>
      </c>
      <c r="B24" s="25">
        <v>1598</v>
      </c>
      <c r="C24" s="25">
        <v>1171</v>
      </c>
      <c r="D24" s="25">
        <f t="shared" si="0"/>
        <v>427</v>
      </c>
      <c r="E24" s="26"/>
    </row>
    <row r="25" spans="1:5" ht="15" customHeight="1">
      <c r="A25" s="29" t="s">
        <v>48</v>
      </c>
      <c r="B25" s="25">
        <v>281571</v>
      </c>
      <c r="C25" s="25">
        <v>369577</v>
      </c>
      <c r="D25" s="25">
        <f t="shared" si="0"/>
        <v>-88006</v>
      </c>
      <c r="E25" s="26"/>
    </row>
    <row r="26" spans="1:5" s="20" customFormat="1" ht="15" customHeight="1">
      <c r="A26" s="30" t="s">
        <v>49</v>
      </c>
      <c r="B26" s="33">
        <f>SUM(B8:B25)-1064449</f>
        <v>4122753</v>
      </c>
      <c r="C26" s="31">
        <f>SUM(C8:C25)-981395</f>
        <v>4355154</v>
      </c>
      <c r="D26" s="31">
        <f t="shared" si="0"/>
        <v>-232401</v>
      </c>
      <c r="E26" s="32"/>
    </row>
    <row r="27" spans="1:5" ht="15" customHeight="1">
      <c r="A27" s="24" t="s">
        <v>50</v>
      </c>
      <c r="B27" s="25"/>
      <c r="C27" s="25"/>
      <c r="D27" s="25"/>
    </row>
    <row r="28" spans="1:5" ht="15" customHeight="1">
      <c r="A28" s="24" t="s">
        <v>51</v>
      </c>
      <c r="B28" s="25">
        <v>1611512</v>
      </c>
      <c r="C28" s="25">
        <v>1685998</v>
      </c>
      <c r="D28" s="25">
        <f t="shared" si="0"/>
        <v>-74486</v>
      </c>
    </row>
    <row r="29" spans="1:5" ht="15" customHeight="1">
      <c r="A29" s="52" t="s">
        <v>101</v>
      </c>
      <c r="B29" s="25">
        <v>-12630</v>
      </c>
      <c r="C29" s="25">
        <v>-11014</v>
      </c>
      <c r="D29" s="25">
        <f t="shared" si="0"/>
        <v>-1616</v>
      </c>
    </row>
    <row r="30" spans="1:5" s="20" customFormat="1" ht="15" customHeight="1">
      <c r="A30" s="24" t="s">
        <v>52</v>
      </c>
      <c r="B30" s="25">
        <f>SUM(B28:B29)</f>
        <v>1598882</v>
      </c>
      <c r="C30" s="25">
        <f>SUM(C28:C29)</f>
        <v>1674984</v>
      </c>
      <c r="D30" s="25">
        <f t="shared" si="0"/>
        <v>-76102</v>
      </c>
    </row>
    <row r="31" spans="1:5" ht="15" customHeight="1">
      <c r="A31" s="24" t="s">
        <v>64</v>
      </c>
      <c r="B31" s="25">
        <v>1749408</v>
      </c>
      <c r="C31" s="25">
        <v>1842245</v>
      </c>
      <c r="D31" s="25">
        <f t="shared" si="0"/>
        <v>-92837</v>
      </c>
    </row>
    <row r="32" spans="1:5" ht="15" customHeight="1">
      <c r="A32" s="24" t="s">
        <v>104</v>
      </c>
      <c r="B32" s="25"/>
      <c r="C32" s="25"/>
      <c r="D32" s="25"/>
    </row>
    <row r="33" spans="1:5" ht="15" customHeight="1">
      <c r="A33" s="24" t="s">
        <v>103</v>
      </c>
      <c r="B33" s="25">
        <v>767</v>
      </c>
      <c r="C33" s="25">
        <v>734</v>
      </c>
      <c r="D33" s="25">
        <f t="shared" si="0"/>
        <v>33</v>
      </c>
    </row>
    <row r="34" spans="1:5" ht="15" customHeight="1">
      <c r="A34" s="24" t="s">
        <v>53</v>
      </c>
      <c r="B34" s="25">
        <v>18206</v>
      </c>
      <c r="C34" s="25">
        <v>23542</v>
      </c>
      <c r="D34" s="25">
        <f t="shared" si="0"/>
        <v>-5336</v>
      </c>
    </row>
    <row r="35" spans="1:5" ht="15" customHeight="1">
      <c r="A35" s="24" t="s">
        <v>54</v>
      </c>
      <c r="B35" s="25">
        <v>135752</v>
      </c>
      <c r="C35" s="25">
        <v>154406</v>
      </c>
      <c r="D35" s="25">
        <f t="shared" si="0"/>
        <v>-18654</v>
      </c>
    </row>
    <row r="36" spans="1:5" ht="15" customHeight="1">
      <c r="A36" s="24" t="s">
        <v>55</v>
      </c>
      <c r="B36" s="25">
        <v>22909</v>
      </c>
      <c r="C36" s="25">
        <v>21875</v>
      </c>
      <c r="D36" s="25">
        <f t="shared" si="0"/>
        <v>1034</v>
      </c>
    </row>
    <row r="37" spans="1:5" ht="15" customHeight="1">
      <c r="A37" s="29" t="s">
        <v>48</v>
      </c>
      <c r="B37" s="25">
        <v>281571</v>
      </c>
      <c r="C37" s="25">
        <v>369577</v>
      </c>
      <c r="D37" s="25">
        <f t="shared" si="0"/>
        <v>-88006</v>
      </c>
    </row>
    <row r="38" spans="1:5" s="20" customFormat="1" ht="15" customHeight="1">
      <c r="A38" s="30" t="s">
        <v>56</v>
      </c>
      <c r="B38" s="33">
        <f>SUM(B30:B37)</f>
        <v>3807495</v>
      </c>
      <c r="C38" s="31">
        <f>SUM(C30:C37)</f>
        <v>4087363</v>
      </c>
      <c r="D38" s="31">
        <f t="shared" si="0"/>
        <v>-279868</v>
      </c>
      <c r="E38" s="34"/>
    </row>
    <row r="39" spans="1:5" ht="15" customHeight="1">
      <c r="A39" s="35" t="s">
        <v>57</v>
      </c>
      <c r="B39" s="33">
        <v>112286</v>
      </c>
      <c r="C39" s="31">
        <v>116210</v>
      </c>
      <c r="D39" s="31">
        <f t="shared" si="0"/>
        <v>-3924</v>
      </c>
    </row>
    <row r="40" spans="1:5" s="20" customFormat="1" ht="15" customHeight="1">
      <c r="A40" s="30" t="s">
        <v>58</v>
      </c>
      <c r="B40" s="33">
        <f>B26-B38-B39</f>
        <v>202972</v>
      </c>
      <c r="C40" s="31">
        <f>C26-C38-C39</f>
        <v>151581</v>
      </c>
      <c r="D40" s="31">
        <f t="shared" si="0"/>
        <v>51391</v>
      </c>
      <c r="E40" s="34"/>
    </row>
    <row r="41" spans="1:5" ht="15" customHeight="1">
      <c r="A41" s="35" t="s">
        <v>59</v>
      </c>
      <c r="B41" s="33">
        <v>3135</v>
      </c>
      <c r="C41" s="31">
        <v>3006</v>
      </c>
      <c r="D41" s="31">
        <f t="shared" si="0"/>
        <v>129</v>
      </c>
    </row>
    <row r="42" spans="1:5" ht="15" customHeight="1">
      <c r="A42" s="48" t="s">
        <v>95</v>
      </c>
      <c r="B42" s="33">
        <f>B41+B40</f>
        <v>206107</v>
      </c>
      <c r="C42" s="31">
        <f>C41+C40</f>
        <v>154587</v>
      </c>
      <c r="D42" s="31">
        <f t="shared" si="0"/>
        <v>51520</v>
      </c>
    </row>
    <row r="43" spans="1:5" ht="15" customHeight="1">
      <c r="A43" s="49" t="s">
        <v>96</v>
      </c>
      <c r="B43" s="33">
        <v>2573</v>
      </c>
      <c r="C43" s="31">
        <v>-8932</v>
      </c>
      <c r="D43" s="31">
        <f t="shared" si="0"/>
        <v>11505</v>
      </c>
    </row>
    <row r="44" spans="1:5" ht="15" customHeight="1">
      <c r="A44" s="50" t="s">
        <v>97</v>
      </c>
      <c r="B44" s="36">
        <f>B42+B43</f>
        <v>208680</v>
      </c>
      <c r="C44" s="31">
        <f>C42+C43</f>
        <v>145655</v>
      </c>
      <c r="D44" s="31">
        <f t="shared" si="0"/>
        <v>63025</v>
      </c>
    </row>
    <row r="45" spans="1:5" ht="15" customHeight="1">
      <c r="A45" s="48" t="s">
        <v>98</v>
      </c>
      <c r="B45" s="33">
        <v>313588</v>
      </c>
      <c r="C45" s="31">
        <v>631293</v>
      </c>
      <c r="D45" s="31">
        <f t="shared" si="0"/>
        <v>-317705</v>
      </c>
    </row>
    <row r="46" spans="1:5" ht="15" customHeight="1">
      <c r="A46" s="49" t="s">
        <v>99</v>
      </c>
      <c r="B46" s="33">
        <f>B45+B44</f>
        <v>522268</v>
      </c>
      <c r="C46" s="31">
        <f>C45+C44</f>
        <v>776948</v>
      </c>
      <c r="D46" s="31">
        <f t="shared" si="0"/>
        <v>-254680</v>
      </c>
    </row>
    <row r="47" spans="1:5" ht="15" customHeight="1">
      <c r="A47" s="44" t="s">
        <v>60</v>
      </c>
      <c r="B47" s="37"/>
      <c r="C47" s="37"/>
      <c r="D47" s="37"/>
    </row>
    <row r="48" spans="1:5" ht="15" customHeight="1">
      <c r="A48" s="38" t="s">
        <v>61</v>
      </c>
      <c r="B48" s="39">
        <v>11.6</v>
      </c>
      <c r="C48" s="39">
        <v>14.2</v>
      </c>
      <c r="D48" s="39">
        <f>B48-C48</f>
        <v>-2.5999999999999996</v>
      </c>
    </row>
    <row r="49" spans="1:5" ht="15" customHeight="1">
      <c r="A49" s="38" t="s">
        <v>62</v>
      </c>
      <c r="B49" s="39">
        <v>7.9</v>
      </c>
      <c r="C49" s="39">
        <v>6.6</v>
      </c>
      <c r="D49" s="39">
        <f t="shared" ref="D49:D51" si="1">B49-C49</f>
        <v>1.3000000000000007</v>
      </c>
    </row>
    <row r="50" spans="1:5" ht="15" customHeight="1">
      <c r="A50" s="38" t="s">
        <v>63</v>
      </c>
      <c r="B50" s="39">
        <v>9.3000000000000007</v>
      </c>
      <c r="C50" s="39">
        <v>10.199999999999999</v>
      </c>
      <c r="D50" s="39">
        <f t="shared" si="1"/>
        <v>-0.89999999999999858</v>
      </c>
    </row>
    <row r="51" spans="1:5" ht="15" customHeight="1">
      <c r="A51" s="51" t="s">
        <v>100</v>
      </c>
      <c r="B51" s="40">
        <v>0.7</v>
      </c>
      <c r="C51" s="40">
        <v>0.6</v>
      </c>
      <c r="D51" s="40">
        <f t="shared" si="1"/>
        <v>9.9999999999999978E-2</v>
      </c>
    </row>
    <row r="52" spans="1:5" ht="15" customHeight="1">
      <c r="A52" s="13" t="s">
        <v>93</v>
      </c>
      <c r="B52" s="4"/>
      <c r="C52" s="4"/>
      <c r="D52" s="4"/>
    </row>
    <row r="53" spans="1:5" ht="15" customHeight="1">
      <c r="A53" s="47" t="s">
        <v>94</v>
      </c>
      <c r="B53" s="14"/>
      <c r="C53" s="1"/>
      <c r="D53" s="1"/>
      <c r="E53" s="1"/>
    </row>
    <row r="54" spans="1:5" ht="15.95" customHeight="1">
      <c r="A54" s="4"/>
      <c r="B54" s="4"/>
      <c r="C54" s="4"/>
      <c r="D54" s="4"/>
    </row>
    <row r="55" spans="1:5" ht="15.95" customHeight="1">
      <c r="A55" s="4"/>
      <c r="B55" s="4"/>
      <c r="C55" s="4"/>
      <c r="D55" s="4"/>
    </row>
    <row r="56" spans="1:5" ht="15.95" customHeight="1">
      <c r="A56" s="4"/>
      <c r="B56" s="4"/>
      <c r="C56" s="4"/>
      <c r="D56" s="4"/>
    </row>
    <row r="57" spans="1:5" ht="15.95" customHeight="1">
      <c r="A57" s="4"/>
      <c r="B57" s="4"/>
      <c r="C57" s="4"/>
      <c r="D57" s="4"/>
    </row>
    <row r="58" spans="1:5" ht="15.95" customHeight="1">
      <c r="A58" s="4"/>
      <c r="B58" s="4"/>
      <c r="C58" s="4"/>
      <c r="D58" s="4"/>
    </row>
    <row r="59" spans="1:5" ht="15.95" customHeight="1">
      <c r="A59" s="4"/>
      <c r="B59" s="4"/>
      <c r="C59" s="4"/>
      <c r="D59" s="4"/>
    </row>
    <row r="60" spans="1:5" ht="15.95" customHeight="1">
      <c r="A60" s="4"/>
      <c r="B60" s="4"/>
      <c r="C60" s="4"/>
      <c r="D60" s="4"/>
    </row>
    <row r="61" spans="1:5" ht="15.95" customHeight="1">
      <c r="A61" s="4"/>
      <c r="B61" s="4"/>
      <c r="C61" s="4"/>
      <c r="D61" s="4"/>
    </row>
    <row r="62" spans="1:5" ht="15.95" customHeight="1">
      <c r="A62" s="4"/>
      <c r="B62" s="4"/>
      <c r="C62" s="4"/>
      <c r="D62" s="4"/>
    </row>
    <row r="63" spans="1:5" ht="15.95" customHeight="1">
      <c r="A63" s="4"/>
      <c r="B63" s="4"/>
      <c r="C63" s="4"/>
      <c r="D63" s="4"/>
    </row>
    <row r="64" spans="1:5" ht="15.95" customHeight="1">
      <c r="A64" s="4"/>
      <c r="B64" s="4"/>
      <c r="C64" s="4"/>
      <c r="D64" s="4"/>
    </row>
    <row r="65" spans="1:4">
      <c r="A65" s="4"/>
      <c r="B65" s="4"/>
      <c r="C65" s="4"/>
      <c r="D65" s="4"/>
    </row>
    <row r="66" spans="1:4">
      <c r="A66" s="4"/>
    </row>
  </sheetData>
  <mergeCells count="2">
    <mergeCell ref="A1:D1"/>
    <mergeCell ref="A2:D2"/>
  </mergeCells>
  <phoneticPr fontId="3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7.1人壽保險公司資產負債表 </vt:lpstr>
      <vt:lpstr>7.2人壽保險公司綜合損益表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dave9</dc:creator>
  <cp:lastModifiedBy>李美琴</cp:lastModifiedBy>
  <cp:lastPrinted>2021-07-09T06:32:22Z</cp:lastPrinted>
  <dcterms:created xsi:type="dcterms:W3CDTF">2021-06-30T05:18:18Z</dcterms:created>
  <dcterms:modified xsi:type="dcterms:W3CDTF">2021-07-19T02:14:30Z</dcterms:modified>
</cp:coreProperties>
</file>