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U\110公營\發函\"/>
    </mc:Choice>
  </mc:AlternateContent>
  <workbookProtection lockStructure="1"/>
  <bookViews>
    <workbookView xWindow="0" yWindow="1640" windowWidth="12120" windowHeight="8870" activeTab="2"/>
  </bookViews>
  <sheets>
    <sheet name="資產表" sheetId="1" r:id="rId1"/>
    <sheet name="負債表 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D11" i="9"/>
  <c r="C11" i="9"/>
  <c r="B11" i="9"/>
  <c r="C21" i="9"/>
  <c r="B21" i="9"/>
  <c r="F28" i="6"/>
  <c r="F27" i="6"/>
  <c r="F26" i="6"/>
  <c r="F25" i="6"/>
  <c r="F40" i="6"/>
  <c r="F39" i="6"/>
  <c r="C38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C8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4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8" i="6"/>
  <c r="C47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<sst xmlns="http://schemas.openxmlformats.org/spreadsheetml/2006/main" count="328" uniqueCount="265">
  <si>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</si>
  <si>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</si>
  <si>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</si>
  <si>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</si>
  <si>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</si>
  <si>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</si>
  <si>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</si>
  <si>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</si>
  <si>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</si>
  <si>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</si>
  <si>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</si>
  <si>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</si>
  <si>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</si>
  <si>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</si>
  <si>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</si>
  <si>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</si>
  <si>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</si>
  <si>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</si>
  <si>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</si>
  <si>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</si>
  <si>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</si>
  <si>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</si>
  <si>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</si>
  <si>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</si>
  <si>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</si>
  <si>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</si>
  <si>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</si>
  <si>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</si>
  <si>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</si>
  <si>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</si>
  <si>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</si>
  <si>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</si>
  <si>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</si>
  <si>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</si>
  <si>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</si>
  <si>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</si>
  <si>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</si>
  <si>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</si>
  <si>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</si>
  <si>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</si>
  <si>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</si>
  <si>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</si>
  <si>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</si>
  <si>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</si>
  <si>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</si>
  <si>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</si>
  <si>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</si>
  <si>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</si>
  <si>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</si>
  <si>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指存於國內金融機構之外匯活（定）期存款（包括本項所產生之兌換損益）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</si>
  <si>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</si>
  <si>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</si>
  <si>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細項之和，減「備抵呆帳」後之淨額（不計息）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</si>
  <si>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</si>
  <si>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</si>
  <si>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</si>
  <si>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</si>
  <si>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</si>
  <si>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r>
      <t>指在國外創設新公司、分公司或轉投資公司且持股在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</t>
    </r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</si>
  <si>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</si>
  <si>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</si>
  <si>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</si>
  <si>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</si>
  <si>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</si>
  <si>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</si>
  <si>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</si>
  <si>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</si>
  <si>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</si>
  <si>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</si>
  <si>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</si>
  <si>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</si>
  <si>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</si>
  <si>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</si>
  <si>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</si>
  <si>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</si>
  <si>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</si>
  <si>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</si>
  <si>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</si>
  <si>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</si>
  <si>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</si>
  <si>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</si>
  <si>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</si>
  <si>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</si>
  <si>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</si>
  <si>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</si>
  <si>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</si>
  <si>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</si>
  <si>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細項之和（計息）</t>
    </r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</si>
  <si>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</si>
  <si>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</si>
  <si>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指來自國外（含本國銀行海外分行）之借款，以經濟領域以外為劃分標準</t>
    <phoneticPr fontId="1" type="noConversion"/>
  </si>
  <si>
    <t>指附條件交易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</si>
  <si>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細項之和（不計息）</t>
    </r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</si>
  <si>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</si>
  <si>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</si>
  <si>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</si>
  <si>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</si>
  <si>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</si>
  <si>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</si>
  <si>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</si>
  <si>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</si>
  <si>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</si>
  <si>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</si>
  <si>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</si>
  <si>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指存於國內金融機構之定存、可轉讓定存單及郵政定期存款</t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</si>
  <si>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</si>
  <si>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</si>
  <si>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</si>
  <si>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</si>
  <si>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</si>
  <si>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
（網址：</t>
    </r>
    <r>
      <rPr>
        <sz val="9"/>
        <rFont val="Times New Roman"/>
        <family val="1"/>
      </rPr>
      <t>http://announce.fundclear.com.tw/MOPSFundWeb/)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</si>
  <si>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</si>
  <si>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</si>
  <si>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</si>
  <si>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</si>
  <si>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</si>
  <si>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</si>
  <si>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</si>
  <si>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</si>
  <si>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</si>
  <si>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</si>
  <si>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</si>
  <si>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</si>
  <si>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</si>
  <si>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</si>
  <si>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</si>
  <si>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</si>
  <si>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</si>
  <si>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</si>
  <si>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</si>
  <si>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</si>
  <si>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</si>
  <si>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</si>
  <si>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</si>
  <si>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</si>
  <si>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</si>
  <si>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</si>
  <si>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</si>
  <si>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</si>
  <si>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</si>
  <si>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</si>
  <si>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</si>
  <si>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</si>
  <si>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</si>
  <si>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</si>
  <si>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</si>
  <si>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</si>
  <si>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</si>
  <si>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</si>
  <si>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</si>
  <si>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</si>
  <si>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</si>
  <si>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</si>
  <si>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</si>
  <si>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</si>
  <si>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指存於國內金融機構之支票存款、活期存款、郵政劃撥及存簿存款、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</si>
  <si>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t>指非營業用之出租或閒置資產，及建設公司之營建推案（待售房地、營建用地、在建房地）</t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</si>
  <si>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</si>
  <si>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</si>
  <si>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</si>
  <si>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細項之和（計息），融通應以「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</si>
  <si>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</si>
  <si>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</si>
  <si>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r>
      <t>包含各種損失準備、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、售後租回準備等</t>
    </r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</si>
  <si>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</si>
  <si>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</si>
  <si>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</si>
  <si>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</si>
  <si>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</si>
  <si>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</si>
  <si>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</si>
  <si>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</si>
  <si>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</si>
  <si>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</si>
  <si>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</si>
  <si>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</si>
  <si>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</si>
  <si>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</si>
  <si>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</si>
  <si>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</si>
  <si>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</si>
  <si>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</si>
  <si>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</si>
  <si>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</si>
  <si>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</si>
  <si>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</si>
  <si>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</si>
  <si>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</si>
  <si>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</si>
  <si>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指持有公營事業、民營企業及金融機構之股權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</si>
  <si>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</si>
  <si>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</si>
  <si>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指扣除備抵跌價損失後之淨額，不包含預購原物料
（建築業存貨（不含預付土地款）歸在國內投資性不動產項）</t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</si>
  <si>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</si>
  <si>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</si>
  <si>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</si>
  <si>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</si>
  <si>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</si>
  <si>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</si>
  <si>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</si>
  <si>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</si>
  <si>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包括投資公司、勞保基金、勞退基金、退撫基金等</t>
    <phoneticPr fontId="1" type="noConversion"/>
  </si>
  <si>
    <t>包括民間財團法人</t>
    <phoneticPr fontId="1" type="noConversion"/>
  </si>
  <si>
    <r>
      <t>來自國外政府、企業或個人（含華僑）之出資，包括以存託憑證（</t>
    </r>
    <r>
      <rPr>
        <sz val="9"/>
        <color indexed="10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color indexed="10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</si>
  <si>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包括法定公積、特別公積、資本公積、累積盈虧、庫藏股及累積換算調整數、金融商品未實現損益（包括備供出售金融資產未實現損益、現金流量避險未實現損益）等（本項金額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</si>
  <si>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</si>
  <si>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</si>
  <si>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</si>
  <si>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</si>
  <si>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</si>
  <si>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</si>
  <si>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</si>
  <si>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</si>
  <si>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</si>
  <si>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</si>
  <si>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</si>
  <si>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</si>
  <si>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</si>
  <si>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</si>
  <si>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</si>
  <si>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應計退休金負債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indexed="10"/>
        <rFont val="標楷體"/>
        <family val="4"/>
        <charset val="136"/>
      </rPr>
      <t>個人及非營利團</t>
    </r>
    <r>
      <rPr>
        <sz val="9"/>
        <rFont val="標楷體"/>
        <family val="4"/>
        <charset val="136"/>
      </rPr>
      <t>體部門）</t>
    </r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</si>
  <si>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</si>
  <si>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</si>
  <si>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</si>
  <si>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</si>
  <si>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</si>
  <si>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</si>
  <si>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</si>
  <si>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</si>
  <si>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</si>
  <si>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</si>
  <si>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請參照「調查手冊</t>
    </r>
    <r>
      <rPr>
        <sz val="9"/>
        <color indexed="10"/>
        <rFont val="標楷體"/>
        <family val="4"/>
        <charset val="136"/>
      </rPr>
      <t>」附錄二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</si>
  <si>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</si>
  <si>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</si>
  <si>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</si>
  <si>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</si>
  <si>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</si>
  <si>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</si>
  <si>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</si>
  <si>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</si>
  <si>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</si>
  <si>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</si>
  <si>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(二)透過其他綜合損益按公允價值衡量之金融資產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</si>
  <si>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</si>
  <si>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</si>
  <si>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</si>
  <si>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</si>
  <si>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</si>
  <si>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</si>
  <si>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</si>
  <si>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</si>
  <si>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</si>
  <si>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</si>
  <si>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</si>
  <si>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</si>
  <si>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</si>
  <si>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</si>
  <si>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</si>
  <si>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 xml:space="preserve">109 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</si>
  <si>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rPr>
        <b/>
        <sz val="11"/>
        <color indexed="10"/>
        <rFont val="Times New Roman"/>
        <family val="1"/>
      </rPr>
      <t>109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</si>
  <si>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:(02)23571763</t>
    </r>
    <phoneticPr fontId="1" type="noConversion"/>
  </si>
  <si>
    <r>
      <t>109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</si>
  <si>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109</t>
    </r>
    <r>
      <rPr>
        <b/>
        <sz val="14"/>
        <rFont val="標楷體"/>
        <family val="4"/>
        <charset val="136"/>
      </rPr>
      <t>年底合計</t>
    </r>
    <phoneticPr fontId="1" type="noConversion"/>
  </si>
  <si>
    <r>
      <t>包括未攤銷費用、商譽、開辦費、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、遞延資產、遞延費用、遞延退休金成本、遞延兌換損失、未實現售後租回損失、電腦軟體及用品盤存等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</si>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</sst>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7" xfId="0" applyNumberFormat="1" applyFont="1" applyFill="1" applyBorder="1" applyAlignment="1"/>
    <xf numFmtId="0" fontId="0" fillId="5" borderId="78" xfId="0" applyFill="1" applyBorder="1"/>
    <xf numFmtId="0" fontId="0" fillId="5" borderId="79" xfId="0" applyFill="1" applyBorder="1"/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176" fontId="13" fillId="0" borderId="83" xfId="0" applyNumberFormat="1" applyFont="1" applyFill="1" applyBorder="1" applyAlignment="1">
      <alignment wrapText="1"/>
    </xf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178" fontId="2" fillId="5" borderId="74" xfId="0" applyNumberFormat="1" applyFont="1" applyFill="1" applyBorder="1" applyAlignment="1"/>
    <xf numFmtId="0" fontId="0" fillId="5" borderId="12" xfId="0" applyFill="1" applyBorder="1"/>
    <xf numFmtId="0" fontId="0" fillId="5" borderId="75" xfId="0" applyFill="1" applyBorder="1"/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6" fontId="3" fillId="0" borderId="74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6" fontId="13" fillId="0" borderId="74" xfId="0" applyNumberFormat="1" applyFont="1" applyFill="1" applyBorder="1" applyAlignment="1"/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176" fontId="13" fillId="0" borderId="12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0" fontId="60" fillId="5" borderId="12" xfId="0" applyFont="1" applyFill="1" applyBorder="1"/>
    <xf numFmtId="0" fontId="60" fillId="5" borderId="75" xfId="0" applyFont="1" applyFill="1" applyBorder="1"/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176" fontId="3" fillId="0" borderId="74" xfId="0" applyNumberFormat="1" applyFont="1" applyFill="1" applyBorder="1" applyAlignment="1">
      <alignment shrinkToFit="1"/>
    </xf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7" fontId="5" fillId="5" borderId="2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2</xdr:row>
          <xdr:rowOff>127000</xdr:rowOff>
        </xdr:from>
        <xdr:to>
          <xdr:col>6</xdr:col>
          <xdr:colOff>323850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1</xdr:row>
          <xdr:rowOff>69850</xdr:rowOff>
        </xdr:from>
        <xdr:to>
          <xdr:col>1</xdr:col>
          <xdr:colOff>412750</xdr:colOff>
          <xdr:row>4</xdr:row>
          <xdr:rowOff>298450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247650</xdr:colOff>
          <xdr:row>4</xdr:row>
          <xdr:rowOff>146050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12700</xdr:rowOff>
        </xdr:from>
        <xdr:to>
          <xdr:col>1</xdr:col>
          <xdr:colOff>336550</xdr:colOff>
          <xdr:row>4</xdr:row>
          <xdr:rowOff>241300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1085850</xdr:colOff>
          <xdr:row>5</xdr:row>
          <xdr:rowOff>171450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2</xdr:row>
          <xdr:rowOff>247650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b\fl$\FL\PR\103&#27665;&#29151;&#35519;&#26597;\&#35519;&#26597;&#20316;&#26989;\&#35519;&#26597;&#25163;&#20874;&#21450;&#35519;&#26597;&#34920;\&#35519;&#26597;&#34920;\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4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zoomScaleNormal="100" workbookViewId="0">
      <selection activeCell="K57" sqref="K57"/>
    </sheetView>
  </sheetViews>
  <sheetFormatPr defaultColWidth="9" defaultRowHeight="15" customHeight="1" x14ac:dyDescent="0.35"/>
  <cols>
    <col min="1" max="1" width="32" style="19" customWidth="1"/>
    <col min="2" max="2" width="6.6328125" style="19" customWidth="1"/>
    <col min="3" max="5" width="8.6328125" style="35" customWidth="1"/>
    <col min="6" max="6" width="9.6328125" style="40" customWidth="1"/>
    <col min="7" max="10" width="10.6328125" style="35" customWidth="1"/>
    <col min="11" max="11" width="32.36328125" style="40" customWidth="1"/>
    <col min="12" max="16384" width="9" style="18"/>
  </cols>
  <sheetData>
    <row r="1" spans="1:11" s="14" customFormat="1" ht="25" customHeight="1" x14ac:dyDescent="0.4">
      <c r="A1" s="309" t="s">
        <v>16</v>
      </c>
      <c r="B1" s="310"/>
      <c r="C1" s="311"/>
      <c r="D1" s="311"/>
      <c r="E1" s="311"/>
      <c r="F1" s="311"/>
      <c r="G1" s="311"/>
      <c r="H1" s="311"/>
      <c r="I1" s="311"/>
      <c r="J1" s="311"/>
      <c r="K1" s="311"/>
    </row>
    <row r="2" spans="1:11" s="15" customFormat="1" ht="25" customHeight="1" x14ac:dyDescent="0.5">
      <c r="A2" s="322" t="s">
        <v>2</v>
      </c>
      <c r="B2" s="323"/>
      <c r="C2" s="324"/>
      <c r="D2" s="324"/>
      <c r="E2" s="324"/>
      <c r="F2" s="324"/>
      <c r="G2" s="324"/>
      <c r="H2" s="324"/>
      <c r="I2" s="324"/>
      <c r="J2" s="324"/>
      <c r="K2" s="324"/>
    </row>
    <row r="3" spans="1:11" s="16" customFormat="1" ht="25" customHeight="1" x14ac:dyDescent="0.5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s="17" customFormat="1" ht="25" customHeight="1" x14ac:dyDescent="0.35">
      <c r="A4" s="306" t="s">
        <v>40</v>
      </c>
      <c r="B4" s="307"/>
      <c r="C4" s="307"/>
      <c r="D4" s="307"/>
      <c r="E4" s="307"/>
      <c r="F4" s="307"/>
      <c r="G4" s="307"/>
      <c r="H4" s="307"/>
      <c r="I4" s="307"/>
      <c r="J4" s="307"/>
      <c r="K4" s="308"/>
    </row>
    <row r="5" spans="1:11" ht="25" customHeight="1" x14ac:dyDescent="0.35">
      <c r="A5" s="325" t="s">
        <v>17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1" ht="25" customHeight="1" x14ac:dyDescent="0.4">
      <c r="B6" s="20"/>
      <c r="C6" s="318"/>
      <c r="D6" s="319"/>
      <c r="E6" s="319"/>
      <c r="F6" s="319"/>
      <c r="G6" s="315" t="s">
        <v>0</v>
      </c>
      <c r="H6" s="316"/>
      <c r="I6" s="316"/>
      <c r="J6" s="316"/>
      <c r="K6" s="317"/>
    </row>
    <row r="7" spans="1:11" s="21" customFormat="1" ht="20.149999999999999" customHeight="1" x14ac:dyDescent="0.3">
      <c r="A7" s="1" t="s">
        <v>1</v>
      </c>
      <c r="B7" s="2" t="s">
        <v>5</v>
      </c>
      <c r="C7" s="320" t="s">
        <v>259</v>
      </c>
      <c r="D7" s="321"/>
      <c r="E7" s="321"/>
      <c r="F7" s="321"/>
      <c r="G7" s="300" t="s">
        <v>18</v>
      </c>
      <c r="H7" s="301"/>
      <c r="I7" s="301"/>
      <c r="J7" s="301"/>
      <c r="K7" s="302"/>
    </row>
    <row r="8" spans="1:11" s="22" customFormat="1" ht="20.149999999999999" customHeight="1" x14ac:dyDescent="0.3">
      <c r="A8" s="43" t="s">
        <v>6</v>
      </c>
      <c r="B8" s="44">
        <v>100000</v>
      </c>
      <c r="C8" s="327">
        <f>F9+C10+F14+C15+C22+C31+F44+C45+F52+C53+F56</f>
        <v>0</v>
      </c>
      <c r="D8" s="328"/>
      <c r="E8" s="328"/>
      <c r="F8" s="329"/>
      <c r="G8" s="303" t="s">
        <v>47</v>
      </c>
      <c r="H8" s="304"/>
      <c r="I8" s="304"/>
      <c r="J8" s="304"/>
      <c r="K8" s="305"/>
    </row>
    <row r="9" spans="1:11" ht="16" customHeight="1" x14ac:dyDescent="0.35">
      <c r="A9" s="3" t="s">
        <v>101</v>
      </c>
      <c r="B9" s="44">
        <v>101000</v>
      </c>
      <c r="C9" s="45"/>
      <c r="D9" s="46"/>
      <c r="E9" s="46"/>
      <c r="F9" s="202">
        <f>SUM(C9:E9)</f>
        <v>0</v>
      </c>
      <c r="G9" s="299" t="s">
        <v>48</v>
      </c>
      <c r="H9" s="297"/>
      <c r="I9" s="297"/>
      <c r="J9" s="297"/>
      <c r="K9" s="298"/>
    </row>
    <row r="10" spans="1:11" ht="16" customHeight="1" x14ac:dyDescent="0.35">
      <c r="A10" s="3" t="s">
        <v>99</v>
      </c>
      <c r="B10" s="44">
        <v>102000</v>
      </c>
      <c r="C10" s="312">
        <f>SUM(F11:F13)</f>
        <v>0</v>
      </c>
      <c r="D10" s="313"/>
      <c r="E10" s="313"/>
      <c r="F10" s="314">
        <f>SUM(F11:F13)</f>
        <v>0</v>
      </c>
      <c r="G10" s="340" t="s">
        <v>187</v>
      </c>
      <c r="H10" s="346"/>
      <c r="I10" s="346"/>
      <c r="J10" s="346"/>
      <c r="K10" s="347"/>
    </row>
    <row r="11" spans="1:11" ht="16" customHeight="1" x14ac:dyDescent="0.35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99" t="s">
        <v>155</v>
      </c>
      <c r="H11" s="297"/>
      <c r="I11" s="297"/>
      <c r="J11" s="297"/>
      <c r="K11" s="298"/>
    </row>
    <row r="12" spans="1:11" ht="16" customHeight="1" x14ac:dyDescent="0.35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99" t="s">
        <v>104</v>
      </c>
      <c r="H12" s="297"/>
      <c r="I12" s="297"/>
      <c r="J12" s="297"/>
      <c r="K12" s="298"/>
    </row>
    <row r="13" spans="1:11" ht="16" customHeight="1" x14ac:dyDescent="0.35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99" t="s">
        <v>49</v>
      </c>
      <c r="H13" s="297"/>
      <c r="I13" s="297"/>
      <c r="J13" s="297"/>
      <c r="K13" s="298"/>
    </row>
    <row r="14" spans="1:11" ht="16" customHeight="1" x14ac:dyDescent="0.35">
      <c r="A14" s="3" t="s">
        <v>221</v>
      </c>
      <c r="B14" s="44">
        <v>103000</v>
      </c>
      <c r="C14" s="45"/>
      <c r="D14" s="46"/>
      <c r="E14" s="46"/>
      <c r="F14" s="203">
        <f>SUM(C14:E14)</f>
        <v>0</v>
      </c>
      <c r="G14" s="299" t="s">
        <v>50</v>
      </c>
      <c r="H14" s="297"/>
      <c r="I14" s="297"/>
      <c r="J14" s="297"/>
      <c r="K14" s="298"/>
    </row>
    <row r="15" spans="1:11" ht="16" customHeight="1" x14ac:dyDescent="0.35">
      <c r="A15" s="3" t="s">
        <v>41</v>
      </c>
      <c r="B15" s="44">
        <v>104000</v>
      </c>
      <c r="C15" s="312">
        <f>SUM(F16:F21)</f>
        <v>0</v>
      </c>
      <c r="D15" s="313"/>
      <c r="E15" s="313"/>
      <c r="F15" s="314">
        <f>SUM(F16:F21)</f>
        <v>0</v>
      </c>
      <c r="G15" s="296" t="s">
        <v>160</v>
      </c>
      <c r="H15" s="297"/>
      <c r="I15" s="297"/>
      <c r="J15" s="297"/>
      <c r="K15" s="298"/>
    </row>
    <row r="16" spans="1:11" ht="16" customHeight="1" x14ac:dyDescent="0.35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296"/>
      <c r="H16" s="297"/>
      <c r="I16" s="297"/>
      <c r="J16" s="297"/>
      <c r="K16" s="298"/>
    </row>
    <row r="17" spans="1:11" ht="16" customHeight="1" x14ac:dyDescent="0.35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296" t="s">
        <v>232</v>
      </c>
      <c r="H17" s="297"/>
      <c r="I17" s="297"/>
      <c r="J17" s="297"/>
      <c r="K17" s="298"/>
    </row>
    <row r="18" spans="1:11" ht="16" customHeight="1" x14ac:dyDescent="0.35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296" t="s">
        <v>233</v>
      </c>
      <c r="H18" s="297"/>
      <c r="I18" s="297"/>
      <c r="J18" s="297"/>
      <c r="K18" s="298"/>
    </row>
    <row r="19" spans="1:11" ht="16" customHeight="1" x14ac:dyDescent="0.35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296"/>
      <c r="H19" s="297"/>
      <c r="I19" s="297"/>
      <c r="J19" s="297"/>
      <c r="K19" s="298"/>
    </row>
    <row r="20" spans="1:11" ht="16" customHeight="1" x14ac:dyDescent="0.35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99" t="s">
        <v>51</v>
      </c>
      <c r="H20" s="297"/>
      <c r="I20" s="297"/>
      <c r="J20" s="297"/>
      <c r="K20" s="298"/>
    </row>
    <row r="21" spans="1:11" ht="16" customHeight="1" x14ac:dyDescent="0.35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296"/>
      <c r="H21" s="297"/>
      <c r="I21" s="297"/>
      <c r="J21" s="297"/>
      <c r="K21" s="298"/>
    </row>
    <row r="22" spans="1:11" ht="16" customHeight="1" thickBot="1" x14ac:dyDescent="0.4">
      <c r="A22" s="4" t="s">
        <v>246</v>
      </c>
      <c r="B22" s="219">
        <v>105000</v>
      </c>
      <c r="C22" s="263">
        <f>SUM(C24:F29)-F30</f>
        <v>0</v>
      </c>
      <c r="D22" s="264"/>
      <c r="E22" s="264"/>
      <c r="F22" s="265">
        <f>SUM(F24:F29)-F30</f>
        <v>0</v>
      </c>
      <c r="G22" s="299" t="s">
        <v>52</v>
      </c>
      <c r="H22" s="297"/>
      <c r="I22" s="297"/>
      <c r="J22" s="297"/>
      <c r="K22" s="298"/>
    </row>
    <row r="23" spans="1:11" ht="16" customHeight="1" x14ac:dyDescent="0.35">
      <c r="A23" s="330" t="s">
        <v>42</v>
      </c>
      <c r="B23" s="331"/>
      <c r="C23" s="331"/>
      <c r="D23" s="331"/>
      <c r="E23" s="331"/>
      <c r="F23" s="332"/>
      <c r="G23" s="24"/>
      <c r="H23" s="25"/>
      <c r="I23" s="25"/>
      <c r="J23" s="25"/>
      <c r="K23" s="26"/>
    </row>
    <row r="24" spans="1:11" ht="16" customHeight="1" x14ac:dyDescent="0.4">
      <c r="A24" s="27" t="s">
        <v>22</v>
      </c>
      <c r="B24" s="47">
        <v>105010</v>
      </c>
      <c r="C24" s="278">
        <f>'附表1-應收預付及應付預收明細表'!G20</f>
        <v>0</v>
      </c>
      <c r="D24" s="279"/>
      <c r="E24" s="279"/>
      <c r="F24" s="280"/>
      <c r="G24" s="281" t="s">
        <v>159</v>
      </c>
      <c r="H24" s="282"/>
      <c r="I24" s="282"/>
      <c r="J24" s="282"/>
      <c r="K24" s="283"/>
    </row>
    <row r="25" spans="1:11" ht="16" customHeight="1" x14ac:dyDescent="0.4">
      <c r="A25" s="27" t="s">
        <v>39</v>
      </c>
      <c r="B25" s="47">
        <v>105020</v>
      </c>
      <c r="C25" s="278">
        <f>'附表1-應收預付及應付預收明細表'!G26</f>
        <v>0</v>
      </c>
      <c r="D25" s="279"/>
      <c r="E25" s="279"/>
      <c r="F25" s="280"/>
      <c r="G25" s="284"/>
      <c r="H25" s="285"/>
      <c r="I25" s="285"/>
      <c r="J25" s="285"/>
      <c r="K25" s="286"/>
    </row>
    <row r="26" spans="1:11" ht="16" customHeight="1" x14ac:dyDescent="0.4">
      <c r="A26" s="27" t="s">
        <v>43</v>
      </c>
      <c r="B26" s="47">
        <v>105030</v>
      </c>
      <c r="C26" s="278">
        <f>'附表1-應收預付及應付預收明細表'!G31</f>
        <v>0</v>
      </c>
      <c r="D26" s="279"/>
      <c r="E26" s="279"/>
      <c r="F26" s="280"/>
      <c r="G26" s="284"/>
      <c r="H26" s="285"/>
      <c r="I26" s="285"/>
      <c r="J26" s="285"/>
      <c r="K26" s="286"/>
    </row>
    <row r="27" spans="1:11" ht="16" customHeight="1" x14ac:dyDescent="0.4">
      <c r="A27" s="27" t="s">
        <v>44</v>
      </c>
      <c r="B27" s="47">
        <v>105040</v>
      </c>
      <c r="C27" s="278">
        <f>'附表1-應收預付及應付預收明細表'!G36</f>
        <v>0</v>
      </c>
      <c r="D27" s="279"/>
      <c r="E27" s="279"/>
      <c r="F27" s="280"/>
      <c r="G27" s="284"/>
      <c r="H27" s="285"/>
      <c r="I27" s="285"/>
      <c r="J27" s="285"/>
      <c r="K27" s="286"/>
    </row>
    <row r="28" spans="1:11" ht="16" customHeight="1" x14ac:dyDescent="0.4">
      <c r="A28" s="27" t="s">
        <v>26</v>
      </c>
      <c r="B28" s="47">
        <v>105050</v>
      </c>
      <c r="C28" s="278">
        <f>'附表1-應收預付及應付預收明細表'!G42</f>
        <v>0</v>
      </c>
      <c r="D28" s="279"/>
      <c r="E28" s="279"/>
      <c r="F28" s="280"/>
      <c r="G28" s="284"/>
      <c r="H28" s="285"/>
      <c r="I28" s="285"/>
      <c r="J28" s="285"/>
      <c r="K28" s="286"/>
    </row>
    <row r="29" spans="1:11" ht="16" customHeight="1" thickBot="1" x14ac:dyDescent="0.45">
      <c r="A29" s="29" t="s">
        <v>27</v>
      </c>
      <c r="B29" s="48">
        <v>105060</v>
      </c>
      <c r="C29" s="269">
        <f>'附表1-應收預付及應付預收明細表'!G47</f>
        <v>0</v>
      </c>
      <c r="D29" s="270"/>
      <c r="E29" s="270"/>
      <c r="F29" s="271"/>
      <c r="G29" s="287"/>
      <c r="H29" s="288"/>
      <c r="I29" s="288"/>
      <c r="J29" s="288"/>
      <c r="K29" s="289"/>
    </row>
    <row r="30" spans="1:11" ht="16" customHeight="1" x14ac:dyDescent="0.35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99" t="s">
        <v>158</v>
      </c>
      <c r="H30" s="297"/>
      <c r="I30" s="297"/>
      <c r="J30" s="297"/>
      <c r="K30" s="298"/>
    </row>
    <row r="31" spans="1:11" ht="16" customHeight="1" thickBot="1" x14ac:dyDescent="0.4">
      <c r="A31" s="4" t="s">
        <v>45</v>
      </c>
      <c r="B31" s="219">
        <v>106000</v>
      </c>
      <c r="C31" s="263">
        <f>C33+C34+C35+C36+C37+C38+C41+C42+F43</f>
        <v>0</v>
      </c>
      <c r="D31" s="264"/>
      <c r="E31" s="264"/>
      <c r="F31" s="265" t="e">
        <f>SUM(F33:F43)-#REF!</f>
        <v>#REF!</v>
      </c>
      <c r="G31" s="299" t="s">
        <v>53</v>
      </c>
      <c r="H31" s="297"/>
      <c r="I31" s="297"/>
      <c r="J31" s="297"/>
      <c r="K31" s="298"/>
    </row>
    <row r="32" spans="1:11" ht="16" customHeight="1" x14ac:dyDescent="0.35">
      <c r="A32" s="272" t="s">
        <v>186</v>
      </c>
      <c r="B32" s="273"/>
      <c r="C32" s="273"/>
      <c r="D32" s="273"/>
      <c r="E32" s="273"/>
      <c r="F32" s="274"/>
      <c r="G32" s="28"/>
      <c r="H32" s="28"/>
      <c r="I32" s="28"/>
      <c r="J32" s="28"/>
      <c r="K32" s="31"/>
    </row>
    <row r="33" spans="1:11" ht="16" customHeight="1" x14ac:dyDescent="0.4">
      <c r="A33" s="32" t="s">
        <v>247</v>
      </c>
      <c r="B33" s="47">
        <v>106010</v>
      </c>
      <c r="C33" s="278">
        <f>'附表2-國內外金融投資明細表'!G12</f>
        <v>0</v>
      </c>
      <c r="D33" s="279"/>
      <c r="E33" s="279"/>
      <c r="F33" s="280"/>
      <c r="G33" s="266" t="s">
        <v>105</v>
      </c>
      <c r="H33" s="267"/>
      <c r="I33" s="267"/>
      <c r="J33" s="267"/>
      <c r="K33" s="268"/>
    </row>
    <row r="34" spans="1:11" ht="16" customHeight="1" x14ac:dyDescent="0.4">
      <c r="A34" s="32" t="s">
        <v>29</v>
      </c>
      <c r="B34" s="47">
        <v>106020</v>
      </c>
      <c r="C34" s="278">
        <f>'附表2-國內外金融投資明細表'!G13</f>
        <v>0</v>
      </c>
      <c r="D34" s="279"/>
      <c r="E34" s="279"/>
      <c r="F34" s="280"/>
      <c r="G34" s="266" t="s">
        <v>194</v>
      </c>
      <c r="H34" s="267"/>
      <c r="I34" s="267"/>
      <c r="J34" s="267"/>
      <c r="K34" s="268"/>
    </row>
    <row r="35" spans="1:11" ht="16" customHeight="1" x14ac:dyDescent="0.4">
      <c r="A35" s="32" t="s">
        <v>30</v>
      </c>
      <c r="B35" s="47">
        <v>106030</v>
      </c>
      <c r="C35" s="278">
        <f>'附表2-國內外金融投資明細表'!G14</f>
        <v>0</v>
      </c>
      <c r="D35" s="279"/>
      <c r="E35" s="279"/>
      <c r="F35" s="280"/>
      <c r="G35" s="266" t="s">
        <v>193</v>
      </c>
      <c r="H35" s="267"/>
      <c r="I35" s="267"/>
      <c r="J35" s="267"/>
      <c r="K35" s="268"/>
    </row>
    <row r="36" spans="1:11" ht="16" customHeight="1" x14ac:dyDescent="0.4">
      <c r="A36" s="32" t="s">
        <v>31</v>
      </c>
      <c r="B36" s="47">
        <v>106040</v>
      </c>
      <c r="C36" s="278">
        <f>'附表2-國內外金融投資明細表'!G15</f>
        <v>0</v>
      </c>
      <c r="D36" s="279"/>
      <c r="E36" s="279"/>
      <c r="F36" s="280"/>
      <c r="G36" s="266" t="s">
        <v>188</v>
      </c>
      <c r="H36" s="267"/>
      <c r="I36" s="267"/>
      <c r="J36" s="267"/>
      <c r="K36" s="268"/>
    </row>
    <row r="37" spans="1:11" ht="24.75" customHeight="1" x14ac:dyDescent="0.4">
      <c r="A37" s="32" t="s">
        <v>32</v>
      </c>
      <c r="B37" s="47">
        <v>106050</v>
      </c>
      <c r="C37" s="278">
        <f>'附表2-國內外金融投資明細表'!G16</f>
        <v>0</v>
      </c>
      <c r="D37" s="279"/>
      <c r="E37" s="279"/>
      <c r="F37" s="280"/>
      <c r="G37" s="293" t="s">
        <v>231</v>
      </c>
      <c r="H37" s="294"/>
      <c r="I37" s="294"/>
      <c r="J37" s="294"/>
      <c r="K37" s="295"/>
    </row>
    <row r="38" spans="1:11" ht="16" customHeight="1" x14ac:dyDescent="0.4">
      <c r="A38" s="32" t="s">
        <v>228</v>
      </c>
      <c r="B38" s="47">
        <v>106060</v>
      </c>
      <c r="C38" s="278">
        <f>SUM(C39:F40)</f>
        <v>0</v>
      </c>
      <c r="D38" s="279"/>
      <c r="E38" s="279"/>
      <c r="F38" s="280"/>
      <c r="G38" s="266" t="s">
        <v>189</v>
      </c>
      <c r="H38" s="267"/>
      <c r="I38" s="267"/>
      <c r="J38" s="267"/>
      <c r="K38" s="268"/>
    </row>
    <row r="39" spans="1:11" ht="16" customHeight="1" x14ac:dyDescent="0.35">
      <c r="A39" s="32" t="s">
        <v>229</v>
      </c>
      <c r="B39" s="47">
        <v>106061</v>
      </c>
      <c r="C39" s="290">
        <f>'附表2-國內外金融投資明細表'!G17</f>
        <v>0</v>
      </c>
      <c r="D39" s="291"/>
      <c r="E39" s="291"/>
      <c r="F39" s="292"/>
      <c r="G39" s="226"/>
      <c r="H39" s="227"/>
      <c r="I39" s="227"/>
      <c r="J39" s="227"/>
      <c r="K39" s="228"/>
    </row>
    <row r="40" spans="1:11" ht="16" customHeight="1" x14ac:dyDescent="0.35">
      <c r="A40" s="32" t="s">
        <v>230</v>
      </c>
      <c r="B40" s="47">
        <v>106062</v>
      </c>
      <c r="C40" s="290">
        <f>'附表2-國內外金融投資明細表'!G18</f>
        <v>0</v>
      </c>
      <c r="D40" s="291"/>
      <c r="E40" s="291"/>
      <c r="F40" s="292"/>
      <c r="G40" s="226"/>
      <c r="H40" s="227"/>
      <c r="I40" s="227"/>
      <c r="J40" s="227"/>
      <c r="K40" s="228"/>
    </row>
    <row r="41" spans="1:11" ht="24.75" customHeight="1" x14ac:dyDescent="0.4">
      <c r="A41" s="32" t="s">
        <v>33</v>
      </c>
      <c r="B41" s="47">
        <v>106070</v>
      </c>
      <c r="C41" s="278">
        <f>'附表2-國內外金融投資明細表'!G19</f>
        <v>0</v>
      </c>
      <c r="D41" s="279"/>
      <c r="E41" s="279"/>
      <c r="F41" s="280"/>
      <c r="G41" s="275" t="s">
        <v>54</v>
      </c>
      <c r="H41" s="276"/>
      <c r="I41" s="276"/>
      <c r="J41" s="276"/>
      <c r="K41" s="277"/>
    </row>
    <row r="42" spans="1:11" ht="16" customHeight="1" thickBot="1" x14ac:dyDescent="0.45">
      <c r="A42" s="33" t="s">
        <v>222</v>
      </c>
      <c r="B42" s="48">
        <v>106080</v>
      </c>
      <c r="C42" s="269">
        <f>'附表2-國內外金融投資明細表'!G20</f>
        <v>0</v>
      </c>
      <c r="D42" s="270"/>
      <c r="E42" s="270"/>
      <c r="F42" s="271"/>
      <c r="G42" s="266" t="s">
        <v>106</v>
      </c>
      <c r="H42" s="267"/>
      <c r="I42" s="267"/>
      <c r="J42" s="267"/>
      <c r="K42" s="268"/>
    </row>
    <row r="43" spans="1:11" ht="16" customHeight="1" x14ac:dyDescent="0.4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266" t="s">
        <v>55</v>
      </c>
      <c r="H43" s="267"/>
      <c r="I43" s="267"/>
      <c r="J43" s="267"/>
      <c r="K43" s="268"/>
    </row>
    <row r="44" spans="1:11" ht="15" customHeight="1" x14ac:dyDescent="0.35">
      <c r="A44" s="12" t="s">
        <v>215</v>
      </c>
      <c r="B44" s="49">
        <v>107000</v>
      </c>
      <c r="C44" s="50"/>
      <c r="D44" s="51"/>
      <c r="E44" s="51"/>
      <c r="F44" s="205">
        <f>SUM(C44:E44)</f>
        <v>0</v>
      </c>
      <c r="G44" s="339" t="s">
        <v>156</v>
      </c>
      <c r="H44" s="333"/>
      <c r="I44" s="333"/>
      <c r="J44" s="333"/>
      <c r="K44" s="334"/>
    </row>
    <row r="45" spans="1:11" ht="15.75" customHeight="1" x14ac:dyDescent="0.35">
      <c r="A45" s="3" t="s">
        <v>46</v>
      </c>
      <c r="B45" s="44">
        <v>108000</v>
      </c>
      <c r="C45" s="312">
        <f>F46+C48+C49+C50+F51</f>
        <v>0</v>
      </c>
      <c r="D45" s="313"/>
      <c r="E45" s="313"/>
      <c r="F45" s="314" t="e">
        <f>SUM(F46:F51)-#REF!</f>
        <v>#REF!</v>
      </c>
      <c r="G45" s="340" t="s">
        <v>56</v>
      </c>
      <c r="H45" s="341"/>
      <c r="I45" s="341"/>
      <c r="J45" s="341"/>
      <c r="K45" s="342"/>
    </row>
    <row r="46" spans="1:11" ht="16" customHeight="1" thickBot="1" x14ac:dyDescent="0.4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99" t="s">
        <v>57</v>
      </c>
      <c r="H46" s="297"/>
      <c r="I46" s="297"/>
      <c r="J46" s="297"/>
      <c r="K46" s="298"/>
    </row>
    <row r="47" spans="1:11" ht="16" customHeight="1" x14ac:dyDescent="0.35">
      <c r="A47" s="272" t="s">
        <v>36</v>
      </c>
      <c r="B47" s="273"/>
      <c r="C47" s="273"/>
      <c r="D47" s="273"/>
      <c r="E47" s="273"/>
      <c r="F47" s="274"/>
      <c r="G47" s="343"/>
      <c r="H47" s="297"/>
      <c r="I47" s="297"/>
      <c r="J47" s="297"/>
      <c r="K47" s="298"/>
    </row>
    <row r="48" spans="1:11" ht="16" customHeight="1" x14ac:dyDescent="0.4">
      <c r="A48" s="32" t="s">
        <v>248</v>
      </c>
      <c r="B48" s="44">
        <v>108020</v>
      </c>
      <c r="C48" s="278">
        <f>'附表2-國內外金融投資明細表'!G22</f>
        <v>0</v>
      </c>
      <c r="D48" s="344"/>
      <c r="E48" s="344"/>
      <c r="F48" s="345"/>
      <c r="G48" s="343" t="s">
        <v>58</v>
      </c>
      <c r="H48" s="297"/>
      <c r="I48" s="297"/>
      <c r="J48" s="297"/>
      <c r="K48" s="298"/>
    </row>
    <row r="49" spans="1:13" ht="36" customHeight="1" x14ac:dyDescent="0.4">
      <c r="A49" s="32" t="s">
        <v>249</v>
      </c>
      <c r="B49" s="44">
        <v>108030</v>
      </c>
      <c r="C49" s="278">
        <f>SUM('附表2-國內外金融投資明細表'!G23:G26)</f>
        <v>0</v>
      </c>
      <c r="D49" s="344"/>
      <c r="E49" s="344"/>
      <c r="F49" s="345"/>
      <c r="G49" s="275" t="s">
        <v>110</v>
      </c>
      <c r="H49" s="333"/>
      <c r="I49" s="333"/>
      <c r="J49" s="333"/>
      <c r="K49" s="334"/>
    </row>
    <row r="50" spans="1:13" ht="16" customHeight="1" thickBot="1" x14ac:dyDescent="0.45">
      <c r="A50" s="33" t="s">
        <v>223</v>
      </c>
      <c r="B50" s="52">
        <v>108040</v>
      </c>
      <c r="C50" s="269">
        <f>'附表2-國內外金融投資明細表'!G27</f>
        <v>0</v>
      </c>
      <c r="D50" s="354"/>
      <c r="E50" s="354"/>
      <c r="F50" s="355"/>
      <c r="G50" s="343" t="s">
        <v>59</v>
      </c>
      <c r="H50" s="297"/>
      <c r="I50" s="297"/>
      <c r="J50" s="297"/>
      <c r="K50" s="298"/>
    </row>
    <row r="51" spans="1:13" ht="16" customHeight="1" x14ac:dyDescent="0.35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99" t="s">
        <v>60</v>
      </c>
      <c r="H51" s="297"/>
      <c r="I51" s="297"/>
      <c r="J51" s="297"/>
      <c r="K51" s="298"/>
    </row>
    <row r="52" spans="1:13" ht="24.75" customHeight="1" x14ac:dyDescent="0.35">
      <c r="A52" s="3" t="s">
        <v>190</v>
      </c>
      <c r="B52" s="44">
        <v>109000</v>
      </c>
      <c r="C52" s="45"/>
      <c r="D52" s="46"/>
      <c r="E52" s="46"/>
      <c r="F52" s="202">
        <f>SUM(C52:E52)</f>
        <v>0</v>
      </c>
      <c r="G52" s="339" t="s">
        <v>192</v>
      </c>
      <c r="H52" s="297"/>
      <c r="I52" s="297"/>
      <c r="J52" s="297"/>
      <c r="K52" s="298"/>
    </row>
    <row r="53" spans="1:13" ht="16" customHeight="1" x14ac:dyDescent="0.35">
      <c r="A53" s="3" t="s">
        <v>224</v>
      </c>
      <c r="B53" s="44">
        <v>110000</v>
      </c>
      <c r="C53" s="312">
        <f>SUM(F54:F55)</f>
        <v>0</v>
      </c>
      <c r="D53" s="313"/>
      <c r="E53" s="313"/>
      <c r="F53" s="314" t="e">
        <f>SUM(F54:F55)-#REF!</f>
        <v>#REF!</v>
      </c>
      <c r="G53" s="299" t="s">
        <v>61</v>
      </c>
      <c r="H53" s="297"/>
      <c r="I53" s="297"/>
      <c r="J53" s="297"/>
      <c r="K53" s="298"/>
    </row>
    <row r="54" spans="1:13" ht="16" customHeight="1" x14ac:dyDescent="0.35">
      <c r="A54" s="23" t="s">
        <v>157</v>
      </c>
      <c r="B54" s="44">
        <v>110010</v>
      </c>
      <c r="C54" s="45"/>
      <c r="D54" s="46"/>
      <c r="E54" s="46"/>
      <c r="F54" s="203">
        <f>SUM(C54:E54)</f>
        <v>0</v>
      </c>
      <c r="G54" s="299" t="s">
        <v>161</v>
      </c>
      <c r="H54" s="343"/>
      <c r="I54" s="343"/>
      <c r="J54" s="343"/>
      <c r="K54" s="348"/>
    </row>
    <row r="55" spans="1:13" ht="26.5" customHeight="1" x14ac:dyDescent="0.35">
      <c r="A55" s="23" t="s">
        <v>191</v>
      </c>
      <c r="B55" s="44">
        <v>110020</v>
      </c>
      <c r="C55" s="45"/>
      <c r="D55" s="46"/>
      <c r="E55" s="46"/>
      <c r="F55" s="203">
        <f>SUM(C55:E55)</f>
        <v>0</v>
      </c>
      <c r="G55" s="351" t="s">
        <v>216</v>
      </c>
      <c r="H55" s="352"/>
      <c r="I55" s="352"/>
      <c r="J55" s="352"/>
      <c r="K55" s="353"/>
    </row>
    <row r="56" spans="1:13" ht="24.75" customHeight="1" x14ac:dyDescent="0.35">
      <c r="A56" s="149" t="s">
        <v>162</v>
      </c>
      <c r="B56" s="220">
        <v>111000</v>
      </c>
      <c r="C56" s="53"/>
      <c r="D56" s="54"/>
      <c r="E56" s="55"/>
      <c r="F56" s="207">
        <f>SUM(C56:E56)</f>
        <v>0</v>
      </c>
      <c r="G56" s="356" t="s">
        <v>263</v>
      </c>
      <c r="H56" s="357"/>
      <c r="I56" s="357"/>
      <c r="J56" s="357"/>
      <c r="K56" s="358"/>
    </row>
    <row r="57" spans="1:13" ht="14.25" customHeight="1" x14ac:dyDescent="0.35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 x14ac:dyDescent="0.4">
      <c r="A58" s="349" t="s">
        <v>62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3" s="8" customFormat="1" ht="15" customHeight="1" x14ac:dyDescent="0.4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 x14ac:dyDescent="0.4">
      <c r="A60" s="138" t="s">
        <v>260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21:K21"/>
    <mergeCell ref="G20:K20"/>
    <mergeCell ref="G19:K19"/>
    <mergeCell ref="G7:K7"/>
    <mergeCell ref="G8:K8"/>
    <mergeCell ref="G17:K17"/>
    <mergeCell ref="G18:K18"/>
    <mergeCell ref="G16:K16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C25:F25"/>
    <mergeCell ref="C22:F22"/>
    <mergeCell ref="C24:F24"/>
    <mergeCell ref="G24:K29"/>
    <mergeCell ref="C28:F28"/>
    <mergeCell ref="C29:F29"/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323850</xdr:colOff>
                <xdr:row>2</xdr:row>
                <xdr:rowOff>127000</xdr:rowOff>
              </from>
              <to>
                <xdr:col>6</xdr:col>
                <xdr:colOff>323850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12700</xdr:colOff>
                <xdr:row>1</xdr:row>
                <xdr:rowOff>69850</xdr:rowOff>
              </from>
              <to>
                <xdr:col>1</xdr:col>
                <xdr:colOff>412750</xdr:colOff>
                <xdr:row>4</xdr:row>
                <xdr:rowOff>298450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zoomScale="106" zoomScaleNormal="106" workbookViewId="0">
      <selection activeCell="K57" sqref="K57"/>
    </sheetView>
  </sheetViews>
  <sheetFormatPr defaultColWidth="9" defaultRowHeight="15.5" x14ac:dyDescent="0.35"/>
  <cols>
    <col min="1" max="1" width="33.08984375" style="42" customWidth="1"/>
    <col min="2" max="2" width="6.6328125" style="42" customWidth="1"/>
    <col min="3" max="5" width="8.6328125" style="38" customWidth="1"/>
    <col min="6" max="6" width="9.6328125" style="39" customWidth="1"/>
    <col min="7" max="10" width="10.6328125" style="38" customWidth="1"/>
    <col min="11" max="11" width="11.6328125" style="39" customWidth="1"/>
    <col min="12" max="16384" width="9" style="17"/>
  </cols>
  <sheetData>
    <row r="1" spans="1:11" s="56" customFormat="1" ht="25" customHeight="1" x14ac:dyDescent="0.4">
      <c r="A1" s="335" t="s">
        <v>16</v>
      </c>
      <c r="B1" s="336"/>
      <c r="C1" s="337"/>
      <c r="D1" s="337"/>
      <c r="E1" s="337"/>
      <c r="F1" s="337"/>
      <c r="G1" s="337"/>
      <c r="H1" s="337"/>
      <c r="I1" s="337"/>
      <c r="J1" s="337"/>
      <c r="K1" s="337"/>
    </row>
    <row r="2" spans="1:11" s="16" customFormat="1" ht="25" customHeight="1" x14ac:dyDescent="0.5">
      <c r="A2" s="399" t="s">
        <v>4</v>
      </c>
      <c r="B2" s="400"/>
      <c r="C2" s="401"/>
      <c r="D2" s="401"/>
      <c r="E2" s="401"/>
      <c r="F2" s="401"/>
      <c r="G2" s="401"/>
      <c r="H2" s="401"/>
      <c r="I2" s="401"/>
      <c r="J2" s="401"/>
      <c r="K2" s="401"/>
    </row>
    <row r="3" spans="1:11" s="16" customFormat="1" ht="25" customHeight="1" x14ac:dyDescent="0.5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ht="25" customHeight="1" x14ac:dyDescent="0.35">
      <c r="A4" s="306" t="s">
        <v>257</v>
      </c>
      <c r="B4" s="381"/>
      <c r="C4" s="381"/>
      <c r="D4" s="381"/>
      <c r="E4" s="381"/>
      <c r="F4" s="381"/>
      <c r="G4" s="381"/>
      <c r="H4" s="381"/>
      <c r="I4" s="381"/>
      <c r="J4" s="381"/>
      <c r="K4" s="382"/>
    </row>
    <row r="5" spans="1:11" ht="25" customHeight="1" x14ac:dyDescent="0.35">
      <c r="A5" s="325" t="s">
        <v>17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</row>
    <row r="6" spans="1:11" ht="25" customHeight="1" x14ac:dyDescent="0.4">
      <c r="A6" s="41"/>
      <c r="B6" s="57"/>
      <c r="C6" s="388"/>
      <c r="D6" s="389"/>
      <c r="E6" s="389"/>
      <c r="F6" s="389"/>
      <c r="G6" s="390" t="s">
        <v>0</v>
      </c>
      <c r="H6" s="391"/>
      <c r="I6" s="391"/>
      <c r="J6" s="391"/>
      <c r="K6" s="392"/>
    </row>
    <row r="7" spans="1:11" s="60" customFormat="1" ht="20.149999999999999" customHeight="1" x14ac:dyDescent="0.3">
      <c r="A7" s="58" t="s">
        <v>1</v>
      </c>
      <c r="B7" s="59" t="s">
        <v>5</v>
      </c>
      <c r="C7" s="321" t="s">
        <v>258</v>
      </c>
      <c r="D7" s="301"/>
      <c r="E7" s="301"/>
      <c r="F7" s="301"/>
      <c r="G7" s="408" t="s">
        <v>85</v>
      </c>
      <c r="H7" s="409"/>
      <c r="I7" s="409"/>
      <c r="J7" s="409"/>
      <c r="K7" s="410"/>
    </row>
    <row r="8" spans="1:11" s="60" customFormat="1" ht="20.149999999999999" customHeight="1" x14ac:dyDescent="0.3">
      <c r="A8" s="75" t="s">
        <v>63</v>
      </c>
      <c r="B8" s="76">
        <v>200000</v>
      </c>
      <c r="C8" s="383">
        <f>SUM(F9,C10,F15:F16,C17,F25:F37)</f>
        <v>0</v>
      </c>
      <c r="D8" s="384"/>
      <c r="E8" s="384"/>
      <c r="F8" s="385"/>
      <c r="G8" s="411" t="s">
        <v>86</v>
      </c>
      <c r="H8" s="412"/>
      <c r="I8" s="412"/>
      <c r="J8" s="412"/>
      <c r="K8" s="413"/>
    </row>
    <row r="9" spans="1:11" ht="16" customHeight="1" x14ac:dyDescent="0.35">
      <c r="A9" s="61" t="s">
        <v>102</v>
      </c>
      <c r="B9" s="76">
        <v>201000</v>
      </c>
      <c r="C9" s="45"/>
      <c r="D9" s="46"/>
      <c r="E9" s="46"/>
      <c r="F9" s="202">
        <f>SUM(C9:E9)</f>
        <v>0</v>
      </c>
      <c r="G9" s="340" t="s">
        <v>195</v>
      </c>
      <c r="H9" s="346"/>
      <c r="I9" s="346"/>
      <c r="J9" s="346"/>
      <c r="K9" s="347"/>
    </row>
    <row r="10" spans="1:11" ht="16" customHeight="1" x14ac:dyDescent="0.35">
      <c r="A10" s="61" t="s">
        <v>64</v>
      </c>
      <c r="B10" s="76">
        <v>202000</v>
      </c>
      <c r="C10" s="383">
        <f>SUM(F11:F14)</f>
        <v>0</v>
      </c>
      <c r="D10" s="384"/>
      <c r="E10" s="384"/>
      <c r="F10" s="385">
        <f>SUM(F11:F14)</f>
        <v>0</v>
      </c>
      <c r="G10" s="340" t="s">
        <v>87</v>
      </c>
      <c r="H10" s="346"/>
      <c r="I10" s="346"/>
      <c r="J10" s="346"/>
      <c r="K10" s="347"/>
    </row>
    <row r="11" spans="1:11" ht="24.75" customHeight="1" x14ac:dyDescent="0.35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72" t="s">
        <v>88</v>
      </c>
      <c r="H11" s="373"/>
      <c r="I11" s="373"/>
      <c r="J11" s="373"/>
      <c r="K11" s="374"/>
    </row>
    <row r="12" spans="1:11" ht="16" customHeight="1" x14ac:dyDescent="0.35">
      <c r="A12" s="62" t="s">
        <v>65</v>
      </c>
      <c r="B12" s="76">
        <v>202020</v>
      </c>
      <c r="C12" s="45"/>
      <c r="D12" s="46"/>
      <c r="E12" s="46"/>
      <c r="F12" s="203">
        <f t="shared" si="0"/>
        <v>0</v>
      </c>
      <c r="G12" s="371"/>
      <c r="H12" s="346"/>
      <c r="I12" s="346"/>
      <c r="J12" s="346"/>
      <c r="K12" s="347"/>
    </row>
    <row r="13" spans="1:11" ht="16" customHeight="1" x14ac:dyDescent="0.35">
      <c r="A13" s="62" t="s">
        <v>66</v>
      </c>
      <c r="B13" s="76">
        <v>202030</v>
      </c>
      <c r="C13" s="45"/>
      <c r="D13" s="46"/>
      <c r="E13" s="46"/>
      <c r="F13" s="203">
        <f t="shared" si="0"/>
        <v>0</v>
      </c>
      <c r="G13" s="371"/>
      <c r="H13" s="346"/>
      <c r="I13" s="346"/>
      <c r="J13" s="346"/>
      <c r="K13" s="347"/>
    </row>
    <row r="14" spans="1:11" ht="16" customHeight="1" x14ac:dyDescent="0.35">
      <c r="A14" s="62" t="s">
        <v>67</v>
      </c>
      <c r="B14" s="76">
        <v>202040</v>
      </c>
      <c r="C14" s="45"/>
      <c r="D14" s="46"/>
      <c r="E14" s="46"/>
      <c r="F14" s="203">
        <f t="shared" si="0"/>
        <v>0</v>
      </c>
      <c r="G14" s="340" t="s">
        <v>89</v>
      </c>
      <c r="H14" s="346"/>
      <c r="I14" s="346"/>
      <c r="J14" s="346"/>
      <c r="K14" s="347"/>
    </row>
    <row r="15" spans="1:11" ht="16" customHeight="1" x14ac:dyDescent="0.35">
      <c r="A15" s="61" t="s">
        <v>68</v>
      </c>
      <c r="B15" s="76">
        <v>203000</v>
      </c>
      <c r="C15" s="45"/>
      <c r="D15" s="46"/>
      <c r="E15" s="46"/>
      <c r="F15" s="202">
        <f t="shared" si="0"/>
        <v>0</v>
      </c>
      <c r="G15" s="340" t="s">
        <v>90</v>
      </c>
      <c r="H15" s="346"/>
      <c r="I15" s="346"/>
      <c r="J15" s="346"/>
      <c r="K15" s="347"/>
    </row>
    <row r="16" spans="1:11" ht="16" customHeight="1" x14ac:dyDescent="0.35">
      <c r="A16" s="61" t="s">
        <v>196</v>
      </c>
      <c r="B16" s="76">
        <v>204000</v>
      </c>
      <c r="C16" s="45"/>
      <c r="D16" s="46"/>
      <c r="E16" s="46"/>
      <c r="F16" s="202">
        <f t="shared" si="0"/>
        <v>0</v>
      </c>
      <c r="G16" s="340" t="s">
        <v>91</v>
      </c>
      <c r="H16" s="346"/>
      <c r="I16" s="346"/>
      <c r="J16" s="346"/>
      <c r="K16" s="347"/>
    </row>
    <row r="17" spans="1:11" ht="16" customHeight="1" thickBot="1" x14ac:dyDescent="0.4">
      <c r="A17" s="63" t="s">
        <v>103</v>
      </c>
      <c r="B17" s="77">
        <v>205000</v>
      </c>
      <c r="C17" s="386">
        <f>SUM(C19:F24)</f>
        <v>0</v>
      </c>
      <c r="D17" s="376"/>
      <c r="E17" s="376"/>
      <c r="F17" s="377">
        <f>SUM(F19:F24)</f>
        <v>0</v>
      </c>
      <c r="G17" s="340" t="s">
        <v>92</v>
      </c>
      <c r="H17" s="346"/>
      <c r="I17" s="346"/>
      <c r="J17" s="346"/>
      <c r="K17" s="347"/>
    </row>
    <row r="18" spans="1:11" ht="16" customHeight="1" x14ac:dyDescent="0.35">
      <c r="A18" s="414" t="s">
        <v>69</v>
      </c>
      <c r="B18" s="415"/>
      <c r="C18" s="415"/>
      <c r="D18" s="415"/>
      <c r="E18" s="415"/>
      <c r="F18" s="416"/>
      <c r="G18" s="24"/>
      <c r="H18" s="25"/>
      <c r="I18" s="25"/>
      <c r="J18" s="25"/>
      <c r="K18" s="26"/>
    </row>
    <row r="19" spans="1:11" ht="16" customHeight="1" x14ac:dyDescent="0.4">
      <c r="A19" s="64" t="s">
        <v>70</v>
      </c>
      <c r="B19" s="78">
        <v>205010</v>
      </c>
      <c r="C19" s="278">
        <f>'附表1-應收預付及應付預收明細表'!L20</f>
        <v>0</v>
      </c>
      <c r="D19" s="359"/>
      <c r="E19" s="359"/>
      <c r="F19" s="360"/>
      <c r="G19" s="296"/>
      <c r="H19" s="297"/>
      <c r="I19" s="297"/>
      <c r="J19" s="297"/>
      <c r="K19" s="298"/>
    </row>
    <row r="20" spans="1:11" ht="16" customHeight="1" x14ac:dyDescent="0.4">
      <c r="A20" s="27" t="s">
        <v>71</v>
      </c>
      <c r="B20" s="76">
        <v>205020</v>
      </c>
      <c r="C20" s="278">
        <f>'附表1-應收預付及應付預收明細表'!L26</f>
        <v>0</v>
      </c>
      <c r="D20" s="359"/>
      <c r="E20" s="359"/>
      <c r="F20" s="360"/>
      <c r="G20" s="296"/>
      <c r="H20" s="297"/>
      <c r="I20" s="297"/>
      <c r="J20" s="297"/>
      <c r="K20" s="298"/>
    </row>
    <row r="21" spans="1:11" ht="16" customHeight="1" x14ac:dyDescent="0.4">
      <c r="A21" s="27" t="s">
        <v>72</v>
      </c>
      <c r="B21" s="76">
        <v>205030</v>
      </c>
      <c r="C21" s="278">
        <f>'附表1-應收預付及應付預收明細表'!L31</f>
        <v>0</v>
      </c>
      <c r="D21" s="359"/>
      <c r="E21" s="359"/>
      <c r="F21" s="360"/>
      <c r="G21" s="296"/>
      <c r="H21" s="297"/>
      <c r="I21" s="297"/>
      <c r="J21" s="297"/>
      <c r="K21" s="298"/>
    </row>
    <row r="22" spans="1:11" ht="16" customHeight="1" x14ac:dyDescent="0.4">
      <c r="A22" s="27" t="s">
        <v>73</v>
      </c>
      <c r="B22" s="76">
        <v>205040</v>
      </c>
      <c r="C22" s="278">
        <f>'附表1-應收預付及應付預收明細表'!L36</f>
        <v>0</v>
      </c>
      <c r="D22" s="359"/>
      <c r="E22" s="359"/>
      <c r="F22" s="360"/>
      <c r="G22" s="296"/>
      <c r="H22" s="297"/>
      <c r="I22" s="297"/>
      <c r="J22" s="297"/>
      <c r="K22" s="298"/>
    </row>
    <row r="23" spans="1:11" ht="16" customHeight="1" x14ac:dyDescent="0.4">
      <c r="A23" s="65" t="s">
        <v>74</v>
      </c>
      <c r="B23" s="76">
        <v>205050</v>
      </c>
      <c r="C23" s="278">
        <f>'附表1-應收預付及應付預收明細表'!L42</f>
        <v>0</v>
      </c>
      <c r="D23" s="359"/>
      <c r="E23" s="359"/>
      <c r="F23" s="360"/>
      <c r="G23" s="296"/>
      <c r="H23" s="297"/>
      <c r="I23" s="297"/>
      <c r="J23" s="297"/>
      <c r="K23" s="298"/>
    </row>
    <row r="24" spans="1:11" ht="16" customHeight="1" thickBot="1" x14ac:dyDescent="0.45">
      <c r="A24" s="66" t="s">
        <v>75</v>
      </c>
      <c r="B24" s="79">
        <v>205060</v>
      </c>
      <c r="C24" s="269">
        <f>'附表1-應收預付及應付預收明細表'!L47</f>
        <v>0</v>
      </c>
      <c r="D24" s="361"/>
      <c r="E24" s="361"/>
      <c r="F24" s="362"/>
      <c r="G24" s="296"/>
      <c r="H24" s="297"/>
      <c r="I24" s="297"/>
      <c r="J24" s="297"/>
      <c r="K24" s="298"/>
    </row>
    <row r="25" spans="1:11" ht="26.25" customHeight="1" x14ac:dyDescent="0.35">
      <c r="A25" s="3" t="s">
        <v>109</v>
      </c>
      <c r="B25" s="80">
        <v>206000</v>
      </c>
      <c r="C25" s="50"/>
      <c r="D25" s="51"/>
      <c r="E25" s="51"/>
      <c r="F25" s="208">
        <f>SUM(C25:E25)</f>
        <v>0</v>
      </c>
      <c r="G25" s="339" t="s">
        <v>93</v>
      </c>
      <c r="H25" s="333"/>
      <c r="I25" s="333"/>
      <c r="J25" s="333"/>
      <c r="K25" s="334"/>
    </row>
    <row r="26" spans="1:11" ht="16" customHeight="1" x14ac:dyDescent="0.35">
      <c r="A26" s="61" t="s">
        <v>76</v>
      </c>
      <c r="B26" s="76">
        <v>207000</v>
      </c>
      <c r="C26" s="45"/>
      <c r="D26" s="46"/>
      <c r="E26" s="46"/>
      <c r="F26" s="202">
        <f>SUM(C26:E26)</f>
        <v>0</v>
      </c>
      <c r="G26" s="340" t="s">
        <v>94</v>
      </c>
      <c r="H26" s="346"/>
      <c r="I26" s="346"/>
      <c r="J26" s="346"/>
      <c r="K26" s="347"/>
    </row>
    <row r="27" spans="1:11" ht="16" customHeight="1" x14ac:dyDescent="0.35">
      <c r="A27" s="61" t="s">
        <v>77</v>
      </c>
      <c r="B27" s="76">
        <v>208000</v>
      </c>
      <c r="C27" s="45"/>
      <c r="D27" s="46"/>
      <c r="E27" s="46"/>
      <c r="F27" s="202">
        <f>SUM(C27:E27)</f>
        <v>0</v>
      </c>
      <c r="G27" s="340" t="s">
        <v>95</v>
      </c>
      <c r="H27" s="346"/>
      <c r="I27" s="346"/>
      <c r="J27" s="346"/>
      <c r="K27" s="347"/>
    </row>
    <row r="28" spans="1:11" ht="16" customHeight="1" x14ac:dyDescent="0.35">
      <c r="A28" s="61" t="s">
        <v>164</v>
      </c>
      <c r="B28" s="76">
        <v>209000</v>
      </c>
      <c r="C28" s="45"/>
      <c r="D28" s="46"/>
      <c r="E28" s="46"/>
      <c r="F28" s="202">
        <f>SUM(C28:E28)</f>
        <v>0</v>
      </c>
      <c r="G28" s="340" t="s">
        <v>163</v>
      </c>
      <c r="H28" s="346"/>
      <c r="I28" s="346"/>
      <c r="J28" s="346"/>
      <c r="K28" s="347"/>
    </row>
    <row r="29" spans="1:11" ht="16" customHeight="1" x14ac:dyDescent="0.35">
      <c r="A29" s="61" t="s">
        <v>250</v>
      </c>
      <c r="B29" s="76">
        <v>210000</v>
      </c>
      <c r="C29" s="45"/>
      <c r="D29" s="46"/>
      <c r="E29" s="46"/>
      <c r="F29" s="202">
        <f>SUM(C29:E29)</f>
        <v>0</v>
      </c>
      <c r="G29" s="340" t="s">
        <v>220</v>
      </c>
      <c r="H29" s="366"/>
      <c r="I29" s="366"/>
      <c r="J29" s="366"/>
      <c r="K29" s="367"/>
    </row>
    <row r="30" spans="1:11" ht="16" customHeight="1" x14ac:dyDescent="0.35">
      <c r="A30" s="61" t="s">
        <v>78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340" t="s">
        <v>96</v>
      </c>
      <c r="H30" s="346"/>
      <c r="I30" s="346"/>
      <c r="J30" s="346"/>
      <c r="K30" s="347"/>
    </row>
    <row r="31" spans="1:11" ht="16" customHeight="1" x14ac:dyDescent="0.35">
      <c r="A31" s="61" t="s">
        <v>79</v>
      </c>
      <c r="B31" s="76">
        <v>212000</v>
      </c>
      <c r="C31" s="45"/>
      <c r="D31" s="46"/>
      <c r="E31" s="46"/>
      <c r="F31" s="202">
        <f t="shared" si="1"/>
        <v>0</v>
      </c>
      <c r="G31" s="340" t="s">
        <v>97</v>
      </c>
      <c r="H31" s="346"/>
      <c r="I31" s="346"/>
      <c r="J31" s="346"/>
      <c r="K31" s="347"/>
    </row>
    <row r="32" spans="1:11" ht="16" customHeight="1" x14ac:dyDescent="0.35">
      <c r="A32" s="61" t="s">
        <v>197</v>
      </c>
      <c r="B32" s="76">
        <v>213000</v>
      </c>
      <c r="C32" s="45"/>
      <c r="D32" s="46"/>
      <c r="E32" s="46"/>
      <c r="F32" s="202">
        <f t="shared" si="1"/>
        <v>0</v>
      </c>
      <c r="G32" s="340" t="s">
        <v>264</v>
      </c>
      <c r="H32" s="346"/>
      <c r="I32" s="346"/>
      <c r="J32" s="346"/>
      <c r="K32" s="347"/>
    </row>
    <row r="33" spans="1:14" ht="16" customHeight="1" x14ac:dyDescent="0.35">
      <c r="A33" s="61" t="s">
        <v>185</v>
      </c>
      <c r="B33" s="76">
        <v>214000</v>
      </c>
      <c r="C33" s="45"/>
      <c r="D33" s="46"/>
      <c r="E33" s="46"/>
      <c r="F33" s="202">
        <f t="shared" si="1"/>
        <v>0</v>
      </c>
      <c r="G33" s="340" t="s">
        <v>165</v>
      </c>
      <c r="H33" s="346"/>
      <c r="I33" s="346"/>
      <c r="J33" s="346"/>
      <c r="K33" s="347"/>
    </row>
    <row r="34" spans="1:14" ht="16" customHeight="1" x14ac:dyDescent="0.35">
      <c r="A34" s="61" t="s">
        <v>251</v>
      </c>
      <c r="B34" s="76">
        <v>215000</v>
      </c>
      <c r="C34" s="45"/>
      <c r="D34" s="46"/>
      <c r="E34" s="46"/>
      <c r="F34" s="202">
        <f t="shared" si="1"/>
        <v>0</v>
      </c>
      <c r="G34" s="340" t="s">
        <v>165</v>
      </c>
      <c r="H34" s="346"/>
      <c r="I34" s="346"/>
      <c r="J34" s="346"/>
      <c r="K34" s="347"/>
    </row>
    <row r="35" spans="1:14" ht="16" customHeight="1" x14ac:dyDescent="0.35">
      <c r="A35" s="61" t="s">
        <v>252</v>
      </c>
      <c r="B35" s="76">
        <v>216000</v>
      </c>
      <c r="C35" s="67"/>
      <c r="D35" s="68"/>
      <c r="E35" s="68"/>
      <c r="F35" s="202">
        <f t="shared" si="1"/>
        <v>0</v>
      </c>
      <c r="G35" s="340" t="s">
        <v>165</v>
      </c>
      <c r="H35" s="346"/>
      <c r="I35" s="346"/>
      <c r="J35" s="346"/>
      <c r="K35" s="347"/>
    </row>
    <row r="36" spans="1:14" ht="16" customHeight="1" x14ac:dyDescent="0.4">
      <c r="A36" s="61" t="s">
        <v>80</v>
      </c>
      <c r="B36" s="76">
        <v>217000</v>
      </c>
      <c r="C36" s="67"/>
      <c r="D36" s="68"/>
      <c r="E36" s="68"/>
      <c r="F36" s="202">
        <f t="shared" si="1"/>
        <v>0</v>
      </c>
      <c r="G36" s="340" t="s">
        <v>165</v>
      </c>
      <c r="H36" s="346"/>
      <c r="I36" s="346"/>
      <c r="J36" s="346"/>
      <c r="K36" s="347"/>
      <c r="N36" s="73"/>
    </row>
    <row r="37" spans="1:14" ht="16" customHeight="1" x14ac:dyDescent="0.35">
      <c r="A37" s="69" t="s">
        <v>81</v>
      </c>
      <c r="B37" s="81">
        <v>218000</v>
      </c>
      <c r="C37" s="53"/>
      <c r="D37" s="54"/>
      <c r="E37" s="54"/>
      <c r="F37" s="207">
        <f>SUM(C37:E37)</f>
        <v>0</v>
      </c>
      <c r="G37" s="363" t="s">
        <v>107</v>
      </c>
      <c r="H37" s="364"/>
      <c r="I37" s="364"/>
      <c r="J37" s="364"/>
      <c r="K37" s="365"/>
    </row>
    <row r="38" spans="1:14" ht="16" customHeight="1" x14ac:dyDescent="0.35">
      <c r="A38" s="82" t="s">
        <v>217</v>
      </c>
      <c r="B38" s="78">
        <v>300000</v>
      </c>
      <c r="C38" s="368">
        <f>F39+F46</f>
        <v>0</v>
      </c>
      <c r="D38" s="369"/>
      <c r="E38" s="369"/>
      <c r="F38" s="370"/>
      <c r="G38" s="396" t="s">
        <v>100</v>
      </c>
      <c r="H38" s="397"/>
      <c r="I38" s="397"/>
      <c r="J38" s="397"/>
      <c r="K38" s="398"/>
    </row>
    <row r="39" spans="1:14" ht="25.5" customHeight="1" x14ac:dyDescent="0.35">
      <c r="A39" s="3" t="s">
        <v>198</v>
      </c>
      <c r="B39" s="76">
        <v>301000</v>
      </c>
      <c r="C39" s="375">
        <f>SUM(F40:F45)</f>
        <v>0</v>
      </c>
      <c r="D39" s="376"/>
      <c r="E39" s="376"/>
      <c r="F39" s="377">
        <f>SUM(F40:F45)</f>
        <v>0</v>
      </c>
      <c r="G39" s="372" t="s">
        <v>200</v>
      </c>
      <c r="H39" s="373"/>
      <c r="I39" s="373"/>
      <c r="J39" s="373"/>
      <c r="K39" s="374"/>
    </row>
    <row r="40" spans="1:14" ht="16" customHeight="1" x14ac:dyDescent="0.35">
      <c r="A40" s="70" t="s">
        <v>70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340" t="s">
        <v>108</v>
      </c>
      <c r="H40" s="346"/>
      <c r="I40" s="346"/>
      <c r="J40" s="346"/>
      <c r="K40" s="347"/>
    </row>
    <row r="41" spans="1:14" ht="16" customHeight="1" x14ac:dyDescent="0.35">
      <c r="A41" s="70" t="s">
        <v>82</v>
      </c>
      <c r="B41" s="76">
        <v>301020</v>
      </c>
      <c r="C41" s="45"/>
      <c r="D41" s="46"/>
      <c r="E41" s="46"/>
      <c r="F41" s="209">
        <f t="shared" si="2"/>
        <v>0</v>
      </c>
      <c r="G41" s="340" t="s">
        <v>201</v>
      </c>
      <c r="H41" s="346"/>
      <c r="I41" s="346"/>
      <c r="J41" s="346"/>
      <c r="K41" s="347"/>
    </row>
    <row r="42" spans="1:14" ht="16" customHeight="1" x14ac:dyDescent="0.35">
      <c r="A42" s="70" t="s">
        <v>83</v>
      </c>
      <c r="B42" s="76">
        <v>301030</v>
      </c>
      <c r="C42" s="45"/>
      <c r="D42" s="46"/>
      <c r="E42" s="46"/>
      <c r="F42" s="209">
        <f t="shared" si="2"/>
        <v>0</v>
      </c>
      <c r="G42" s="371"/>
      <c r="H42" s="346"/>
      <c r="I42" s="346"/>
      <c r="J42" s="346"/>
      <c r="K42" s="347"/>
    </row>
    <row r="43" spans="1:14" ht="16" customHeight="1" x14ac:dyDescent="0.35">
      <c r="A43" s="70" t="s">
        <v>84</v>
      </c>
      <c r="B43" s="76">
        <v>301040</v>
      </c>
      <c r="C43" s="45"/>
      <c r="D43" s="46"/>
      <c r="E43" s="46"/>
      <c r="F43" s="209">
        <f t="shared" si="2"/>
        <v>0</v>
      </c>
      <c r="G43" s="371"/>
      <c r="H43" s="346"/>
      <c r="I43" s="346"/>
      <c r="J43" s="346"/>
      <c r="K43" s="347"/>
    </row>
    <row r="44" spans="1:14" ht="16" customHeight="1" x14ac:dyDescent="0.35">
      <c r="A44" s="70" t="s">
        <v>74</v>
      </c>
      <c r="B44" s="76">
        <v>301050</v>
      </c>
      <c r="C44" s="45"/>
      <c r="D44" s="46"/>
      <c r="E44" s="46"/>
      <c r="F44" s="209">
        <f t="shared" si="2"/>
        <v>0</v>
      </c>
      <c r="G44" s="340" t="s">
        <v>202</v>
      </c>
      <c r="H44" s="366"/>
      <c r="I44" s="366"/>
      <c r="J44" s="366"/>
      <c r="K44" s="367"/>
    </row>
    <row r="45" spans="1:14" ht="25.5" customHeight="1" x14ac:dyDescent="0.35">
      <c r="A45" s="229" t="s">
        <v>75</v>
      </c>
      <c r="B45" s="76">
        <v>301060</v>
      </c>
      <c r="C45" s="45"/>
      <c r="D45" s="46"/>
      <c r="E45" s="46"/>
      <c r="F45" s="209">
        <f t="shared" si="2"/>
        <v>0</v>
      </c>
      <c r="G45" s="372" t="s">
        <v>203</v>
      </c>
      <c r="H45" s="373"/>
      <c r="I45" s="373"/>
      <c r="J45" s="373"/>
      <c r="K45" s="374"/>
    </row>
    <row r="46" spans="1:14" ht="36" customHeight="1" x14ac:dyDescent="0.35">
      <c r="A46" s="71" t="s">
        <v>199</v>
      </c>
      <c r="B46" s="81">
        <v>302000</v>
      </c>
      <c r="C46" s="53"/>
      <c r="D46" s="54"/>
      <c r="E46" s="54"/>
      <c r="F46" s="210">
        <f>SUM(C46:E46)</f>
        <v>0</v>
      </c>
      <c r="G46" s="356" t="s">
        <v>204</v>
      </c>
      <c r="H46" s="357"/>
      <c r="I46" s="357"/>
      <c r="J46" s="357"/>
      <c r="K46" s="358"/>
    </row>
    <row r="47" spans="1:14" ht="13.5" customHeight="1" x14ac:dyDescent="0.35">
      <c r="A47" s="72" t="s">
        <v>205</v>
      </c>
      <c r="B47" s="224" t="s">
        <v>218</v>
      </c>
      <c r="C47" s="402">
        <f>IF(C8+C38=資產表!C8,C8+C38,"負債＋權益≠資產")</f>
        <v>0</v>
      </c>
      <c r="D47" s="403"/>
      <c r="E47" s="403"/>
      <c r="F47" s="404"/>
      <c r="G47" s="405"/>
      <c r="H47" s="406"/>
      <c r="I47" s="406"/>
      <c r="J47" s="406"/>
      <c r="K47" s="407"/>
    </row>
    <row r="48" spans="1:14" ht="13.5" customHeight="1" x14ac:dyDescent="0.35">
      <c r="A48" s="150" t="s">
        <v>206</v>
      </c>
      <c r="B48" s="223" t="s">
        <v>219</v>
      </c>
      <c r="C48" s="378">
        <f>資產表!C8-C8-C38</f>
        <v>0</v>
      </c>
      <c r="D48" s="379"/>
      <c r="E48" s="379"/>
      <c r="F48" s="380"/>
      <c r="G48" s="393"/>
      <c r="H48" s="394"/>
      <c r="I48" s="394"/>
      <c r="J48" s="394"/>
      <c r="K48" s="395"/>
    </row>
    <row r="49" spans="1:13" ht="16" customHeight="1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 x14ac:dyDescent="0.4">
      <c r="A50" s="349" t="s">
        <v>62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</row>
    <row r="51" spans="1:13" ht="15" customHeight="1" x14ac:dyDescent="0.35">
      <c r="B51" s="38"/>
      <c r="E51" s="39"/>
      <c r="F51" s="38"/>
      <c r="J51" s="39"/>
      <c r="K51" s="17"/>
    </row>
    <row r="52" spans="1:13" s="8" customFormat="1" ht="15" customHeight="1" x14ac:dyDescent="0.4">
      <c r="A52" s="138" t="s">
        <v>260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35">
      <c r="B53" s="38"/>
      <c r="E53" s="39"/>
      <c r="F53" s="38"/>
      <c r="J53" s="39"/>
      <c r="K53" s="17"/>
    </row>
    <row r="54" spans="1:13" ht="17" x14ac:dyDescent="0.4">
      <c r="A54" s="73"/>
      <c r="B54" s="38"/>
      <c r="E54" s="39"/>
      <c r="F54" s="38"/>
      <c r="J54" s="39"/>
      <c r="K54" s="17"/>
    </row>
    <row r="55" spans="1:13" x14ac:dyDescent="0.35">
      <c r="A55" s="74"/>
      <c r="B55" s="38"/>
      <c r="E55" s="39"/>
      <c r="F55" s="38"/>
      <c r="J55" s="39"/>
      <c r="K55" s="17"/>
    </row>
    <row r="56" spans="1:13" x14ac:dyDescent="0.35">
      <c r="B56" s="38"/>
      <c r="E56" s="39"/>
      <c r="F56" s="38"/>
      <c r="J56" s="39"/>
      <c r="K56" s="17"/>
    </row>
    <row r="57" spans="1:13" x14ac:dyDescent="0.35">
      <c r="B57" s="38"/>
      <c r="E57" s="39"/>
      <c r="F57" s="38"/>
      <c r="J57" s="39"/>
      <c r="K57" s="17"/>
    </row>
    <row r="58" spans="1:13" x14ac:dyDescent="0.35">
      <c r="B58" s="38"/>
      <c r="E58" s="39"/>
      <c r="F58" s="38"/>
      <c r="J58" s="39"/>
      <c r="K58" s="17"/>
    </row>
    <row r="59" spans="1:13" x14ac:dyDescent="0.35">
      <c r="B59" s="38"/>
      <c r="E59" s="39"/>
      <c r="F59" s="38"/>
      <c r="J59" s="39"/>
      <c r="K59" s="17"/>
    </row>
    <row r="60" spans="1:13" x14ac:dyDescent="0.35">
      <c r="B60" s="38"/>
      <c r="E60" s="39"/>
      <c r="F60" s="38"/>
      <c r="J60" s="39"/>
      <c r="K60" s="17"/>
    </row>
    <row r="61" spans="1:13" x14ac:dyDescent="0.35">
      <c r="B61" s="38"/>
      <c r="E61" s="39"/>
      <c r="F61" s="38"/>
      <c r="J61" s="39"/>
      <c r="K61" s="17"/>
    </row>
    <row r="62" spans="1:13" x14ac:dyDescent="0.35">
      <c r="B62" s="38"/>
      <c r="E62" s="39"/>
      <c r="F62" s="38"/>
      <c r="J62" s="39"/>
      <c r="K62" s="17"/>
    </row>
    <row r="63" spans="1:13" x14ac:dyDescent="0.35">
      <c r="B63" s="38"/>
      <c r="E63" s="39"/>
      <c r="F63" s="38"/>
      <c r="J63" s="39"/>
      <c r="K63" s="17"/>
    </row>
    <row r="64" spans="1:13" x14ac:dyDescent="0.35">
      <c r="B64" s="38"/>
      <c r="E64" s="39"/>
      <c r="F64" s="38"/>
      <c r="J64" s="39"/>
      <c r="K64" s="17"/>
    </row>
    <row r="65" spans="2:11" x14ac:dyDescent="0.35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  <mergeCell ref="G31:K31"/>
    <mergeCell ref="G39:K39"/>
    <mergeCell ref="G40:K40"/>
    <mergeCell ref="G33:K33"/>
    <mergeCell ref="G38:K3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247650</xdr:colOff>
                <xdr:row>4</xdr:row>
                <xdr:rowOff>146050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2" r:id="rId7">
          <objectPr defaultSize="0" autoPict="0" r:id="rId8">
            <anchor moveWithCells="1" sizeWithCells="1">
              <from>
                <xdr:col>0</xdr:col>
                <xdr:colOff>19050</xdr:colOff>
                <xdr:row>1</xdr:row>
                <xdr:rowOff>12700</xdr:rowOff>
              </from>
              <to>
                <xdr:col>1</xdr:col>
                <xdr:colOff>336550</xdr:colOff>
                <xdr:row>4</xdr:row>
                <xdr:rowOff>241300</xdr:rowOff>
              </to>
            </anchor>
          </objectPr>
        </oleObject>
      </mc:Choice>
      <mc:Fallback>
        <oleObject progId="Word.Document.8" shapeId="2062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zoomScale="85" zoomScaleNormal="85" workbookViewId="0">
      <selection activeCell="K57" sqref="K57"/>
    </sheetView>
  </sheetViews>
  <sheetFormatPr defaultColWidth="9" defaultRowHeight="15.5" x14ac:dyDescent="0.4"/>
  <cols>
    <col min="1" max="1" width="18" style="130" customWidth="1"/>
    <col min="2" max="2" width="9.453125" style="131" customWidth="1"/>
    <col min="3" max="3" width="19.453125" style="132" customWidth="1"/>
    <col min="4" max="4" width="15.6328125" style="132" customWidth="1"/>
    <col min="5" max="5" width="13.90625" style="132" customWidth="1"/>
    <col min="6" max="6" width="16.453125" style="132" customWidth="1"/>
    <col min="7" max="7" width="19.453125" style="133" customWidth="1"/>
    <col min="8" max="8" width="14.6328125" style="132" customWidth="1"/>
    <col min="9" max="9" width="16.90625" style="132" customWidth="1"/>
    <col min="10" max="10" width="14.6328125" style="132" customWidth="1"/>
    <col min="11" max="11" width="17.36328125" style="132" customWidth="1"/>
    <col min="12" max="12" width="21" style="133" customWidth="1"/>
    <col min="13" max="16384" width="9" style="108"/>
  </cols>
  <sheetData>
    <row r="1" spans="1:12" s="83" customFormat="1" ht="24.75" customHeight="1" x14ac:dyDescent="0.4">
      <c r="A1" s="450" t="s">
        <v>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s="83" customFormat="1" ht="3.75" customHeight="1" x14ac:dyDescent="0.4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 x14ac:dyDescent="0.4">
      <c r="A3" s="429" t="s">
        <v>98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91" customFormat="1" ht="3.75" customHeight="1" x14ac:dyDescent="0.4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 x14ac:dyDescent="0.4">
      <c r="A5" s="92" t="s">
        <v>111</v>
      </c>
      <c r="B5" s="452" t="s">
        <v>37</v>
      </c>
      <c r="C5" s="453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 x14ac:dyDescent="0.45">
      <c r="A6" s="7"/>
      <c r="B6" s="97"/>
      <c r="C6" s="98"/>
      <c r="D6" s="99"/>
      <c r="E6" s="99"/>
      <c r="F6" s="99"/>
      <c r="G6" s="100"/>
      <c r="I6" s="99"/>
      <c r="L6" s="139" t="s">
        <v>112</v>
      </c>
    </row>
    <row r="7" spans="1:12" s="101" customFormat="1" ht="16.5" customHeight="1" x14ac:dyDescent="0.4">
      <c r="A7" s="430"/>
      <c r="B7" s="431"/>
      <c r="C7" s="454" t="s">
        <v>207</v>
      </c>
      <c r="D7" s="455"/>
      <c r="E7" s="454" t="s">
        <v>208</v>
      </c>
      <c r="F7" s="455"/>
      <c r="G7" s="426" t="s">
        <v>113</v>
      </c>
      <c r="H7" s="460" t="s">
        <v>209</v>
      </c>
      <c r="I7" s="455"/>
      <c r="J7" s="443" t="s">
        <v>210</v>
      </c>
      <c r="K7" s="444"/>
      <c r="L7" s="426" t="s">
        <v>113</v>
      </c>
    </row>
    <row r="8" spans="1:12" s="101" customFormat="1" ht="15" x14ac:dyDescent="0.4">
      <c r="A8" s="432"/>
      <c r="B8" s="433"/>
      <c r="C8" s="456"/>
      <c r="D8" s="457"/>
      <c r="E8" s="456"/>
      <c r="F8" s="457"/>
      <c r="G8" s="427"/>
      <c r="H8" s="461"/>
      <c r="I8" s="457"/>
      <c r="J8" s="445"/>
      <c r="K8" s="446"/>
      <c r="L8" s="427"/>
    </row>
    <row r="9" spans="1:12" s="101" customFormat="1" ht="17" x14ac:dyDescent="0.4">
      <c r="A9" s="432" t="s">
        <v>114</v>
      </c>
      <c r="B9" s="433"/>
      <c r="C9" s="456"/>
      <c r="D9" s="457"/>
      <c r="E9" s="456"/>
      <c r="F9" s="457"/>
      <c r="G9" s="427"/>
      <c r="H9" s="461"/>
      <c r="I9" s="457"/>
      <c r="J9" s="445"/>
      <c r="K9" s="446"/>
      <c r="L9" s="427"/>
    </row>
    <row r="10" spans="1:12" s="101" customFormat="1" ht="15" x14ac:dyDescent="0.4">
      <c r="A10" s="432"/>
      <c r="B10" s="433"/>
      <c r="C10" s="456"/>
      <c r="D10" s="457"/>
      <c r="E10" s="456"/>
      <c r="F10" s="457"/>
      <c r="G10" s="427"/>
      <c r="H10" s="461"/>
      <c r="I10" s="457"/>
      <c r="J10" s="445"/>
      <c r="K10" s="446"/>
      <c r="L10" s="427"/>
    </row>
    <row r="11" spans="1:12" s="102" customFormat="1" ht="21.75" customHeight="1" thickBot="1" x14ac:dyDescent="0.45">
      <c r="A11" s="419" t="s">
        <v>115</v>
      </c>
      <c r="B11" s="449"/>
      <c r="C11" s="458"/>
      <c r="D11" s="459"/>
      <c r="E11" s="458"/>
      <c r="F11" s="459"/>
      <c r="G11" s="428"/>
      <c r="H11" s="462"/>
      <c r="I11" s="459"/>
      <c r="J11" s="447"/>
      <c r="K11" s="448"/>
      <c r="L11" s="428"/>
    </row>
    <row r="12" spans="1:12" s="102" customFormat="1" ht="15" customHeight="1" x14ac:dyDescent="0.4">
      <c r="A12" s="434"/>
      <c r="B12" s="435"/>
      <c r="C12" s="103" t="s">
        <v>116</v>
      </c>
      <c r="D12" s="104" t="s">
        <v>117</v>
      </c>
      <c r="E12" s="103" t="s">
        <v>116</v>
      </c>
      <c r="F12" s="104" t="s">
        <v>117</v>
      </c>
      <c r="G12" s="105" t="s">
        <v>261</v>
      </c>
      <c r="H12" s="106" t="s">
        <v>116</v>
      </c>
      <c r="I12" s="104" t="s">
        <v>117</v>
      </c>
      <c r="J12" s="103" t="s">
        <v>116</v>
      </c>
      <c r="K12" s="104" t="s">
        <v>117</v>
      </c>
      <c r="L12" s="105" t="s">
        <v>261</v>
      </c>
    </row>
    <row r="13" spans="1:12" x14ac:dyDescent="0.4">
      <c r="A13" s="417" t="s">
        <v>118</v>
      </c>
      <c r="B13" s="438"/>
      <c r="C13" s="230" t="s">
        <v>234</v>
      </c>
      <c r="D13" s="10"/>
      <c r="E13" s="151" t="s">
        <v>119</v>
      </c>
      <c r="F13" s="10"/>
      <c r="G13" s="134"/>
      <c r="H13" s="237" t="s">
        <v>244</v>
      </c>
      <c r="I13" s="10"/>
      <c r="J13" s="107" t="s">
        <v>120</v>
      </c>
      <c r="K13" s="10"/>
      <c r="L13" s="134"/>
    </row>
    <row r="14" spans="1:12" x14ac:dyDescent="0.4">
      <c r="A14" s="439"/>
      <c r="B14" s="440"/>
      <c r="C14" s="231" t="s">
        <v>235</v>
      </c>
      <c r="D14" s="110"/>
      <c r="E14" s="152" t="s">
        <v>121</v>
      </c>
      <c r="F14" s="110"/>
      <c r="G14" s="134"/>
      <c r="H14" s="111"/>
      <c r="I14" s="110"/>
      <c r="J14" s="112" t="s">
        <v>122</v>
      </c>
      <c r="K14" s="110"/>
      <c r="L14" s="134"/>
    </row>
    <row r="15" spans="1:12" x14ac:dyDescent="0.4">
      <c r="A15" s="439"/>
      <c r="B15" s="440"/>
      <c r="C15" s="232" t="s">
        <v>236</v>
      </c>
      <c r="D15" s="113"/>
      <c r="E15" s="153" t="s">
        <v>8</v>
      </c>
      <c r="F15" s="110"/>
      <c r="G15" s="134"/>
      <c r="H15" s="114"/>
      <c r="I15" s="113"/>
      <c r="J15" s="115" t="s">
        <v>123</v>
      </c>
      <c r="K15" s="113"/>
      <c r="L15" s="134"/>
    </row>
    <row r="16" spans="1:12" x14ac:dyDescent="0.4">
      <c r="A16" s="439"/>
      <c r="B16" s="440"/>
      <c r="C16" s="232" t="s">
        <v>237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 x14ac:dyDescent="0.4">
      <c r="A17" s="439"/>
      <c r="B17" s="440"/>
      <c r="C17" s="236" t="s">
        <v>243</v>
      </c>
      <c r="D17" s="113"/>
      <c r="E17" s="153" t="s">
        <v>11</v>
      </c>
      <c r="F17" s="118"/>
      <c r="G17" s="134"/>
      <c r="H17" s="114"/>
      <c r="I17" s="113"/>
      <c r="J17" s="109" t="s">
        <v>124</v>
      </c>
      <c r="K17" s="113"/>
      <c r="L17" s="134"/>
    </row>
    <row r="18" spans="1:12" x14ac:dyDescent="0.4">
      <c r="A18" s="439"/>
      <c r="B18" s="440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 x14ac:dyDescent="0.4">
      <c r="A19" s="439"/>
      <c r="B19" s="440"/>
      <c r="C19" s="11"/>
      <c r="D19" s="11"/>
      <c r="E19" s="154" t="s">
        <v>124</v>
      </c>
      <c r="F19" s="116"/>
      <c r="G19" s="134"/>
      <c r="H19" s="120"/>
      <c r="I19" s="11"/>
      <c r="J19" s="121"/>
      <c r="K19" s="11"/>
      <c r="L19" s="134"/>
    </row>
    <row r="20" spans="1:12" x14ac:dyDescent="0.4">
      <c r="A20" s="441"/>
      <c r="B20" s="442"/>
      <c r="C20" s="144" t="s">
        <v>225</v>
      </c>
      <c r="D20" s="213">
        <f>SUM(D13:D19)</f>
        <v>0</v>
      </c>
      <c r="E20" s="144" t="s">
        <v>225</v>
      </c>
      <c r="F20" s="212">
        <f>SUM(F13:F19)</f>
        <v>0</v>
      </c>
      <c r="G20" s="211">
        <f>SUM(D20:F20)</f>
        <v>0</v>
      </c>
      <c r="H20" s="144" t="s">
        <v>225</v>
      </c>
      <c r="I20" s="212">
        <f>SUM(I13:I19)</f>
        <v>0</v>
      </c>
      <c r="J20" s="144" t="s">
        <v>225</v>
      </c>
      <c r="K20" s="212">
        <f>SUM(K13:K19)</f>
        <v>0</v>
      </c>
      <c r="L20" s="211">
        <f>SUM(I20:K20)</f>
        <v>0</v>
      </c>
    </row>
    <row r="21" spans="1:12" x14ac:dyDescent="0.4">
      <c r="A21" s="417" t="s">
        <v>125</v>
      </c>
      <c r="B21" s="418"/>
      <c r="C21" s="230" t="s">
        <v>238</v>
      </c>
      <c r="D21" s="10"/>
      <c r="E21" s="107" t="s">
        <v>126</v>
      </c>
      <c r="F21" s="10"/>
      <c r="G21" s="135"/>
      <c r="H21" s="237" t="s">
        <v>244</v>
      </c>
      <c r="I21" s="10"/>
      <c r="J21" s="107" t="s">
        <v>126</v>
      </c>
      <c r="K21" s="10"/>
      <c r="L21" s="135"/>
    </row>
    <row r="22" spans="1:12" x14ac:dyDescent="0.4">
      <c r="A22" s="419"/>
      <c r="B22" s="420"/>
      <c r="C22" s="231" t="s">
        <v>239</v>
      </c>
      <c r="D22" s="110"/>
      <c r="E22" s="112" t="s">
        <v>127</v>
      </c>
      <c r="F22" s="110"/>
      <c r="G22" s="134"/>
      <c r="H22" s="111"/>
      <c r="I22" s="110"/>
      <c r="J22" s="112" t="s">
        <v>13</v>
      </c>
      <c r="K22" s="110"/>
      <c r="L22" s="134"/>
    </row>
    <row r="23" spans="1:12" x14ac:dyDescent="0.4">
      <c r="A23" s="419"/>
      <c r="B23" s="420"/>
      <c r="C23" s="232" t="s">
        <v>240</v>
      </c>
      <c r="D23" s="113"/>
      <c r="E23" s="109" t="s">
        <v>128</v>
      </c>
      <c r="F23" s="113"/>
      <c r="G23" s="134"/>
      <c r="H23" s="114"/>
      <c r="I23" s="113"/>
      <c r="J23" s="109" t="s">
        <v>129</v>
      </c>
      <c r="K23" s="113"/>
      <c r="L23" s="134"/>
    </row>
    <row r="24" spans="1:12" x14ac:dyDescent="0.4">
      <c r="A24" s="419"/>
      <c r="B24" s="420"/>
      <c r="C24" s="236" t="s">
        <v>243</v>
      </c>
      <c r="D24" s="113"/>
      <c r="E24" s="112" t="s">
        <v>211</v>
      </c>
      <c r="F24" s="113"/>
      <c r="G24" s="134"/>
      <c r="H24" s="114"/>
      <c r="I24" s="113"/>
      <c r="J24" s="143" t="s">
        <v>130</v>
      </c>
      <c r="K24" s="113"/>
      <c r="L24" s="134"/>
    </row>
    <row r="25" spans="1:12" x14ac:dyDescent="0.4">
      <c r="A25" s="419"/>
      <c r="B25" s="420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 x14ac:dyDescent="0.4">
      <c r="A26" s="421"/>
      <c r="B26" s="422"/>
      <c r="C26" s="243" t="s">
        <v>225</v>
      </c>
      <c r="D26" s="244">
        <f>SUM(D21:D25)</f>
        <v>0</v>
      </c>
      <c r="E26" s="243" t="s">
        <v>225</v>
      </c>
      <c r="F26" s="244">
        <f>SUM(F21:F25)</f>
        <v>0</v>
      </c>
      <c r="G26" s="245">
        <f>SUM(D26:F26)</f>
        <v>0</v>
      </c>
      <c r="H26" s="243" t="s">
        <v>225</v>
      </c>
      <c r="I26" s="244">
        <f>SUM(I21:I25)</f>
        <v>0</v>
      </c>
      <c r="J26" s="243" t="s">
        <v>225</v>
      </c>
      <c r="K26" s="244">
        <f>SUM(K21:K25)</f>
        <v>0</v>
      </c>
      <c r="L26" s="211">
        <f>SUM(I26:K26)</f>
        <v>0</v>
      </c>
    </row>
    <row r="27" spans="1:12" x14ac:dyDescent="0.4">
      <c r="A27" s="417" t="s">
        <v>131</v>
      </c>
      <c r="B27" s="418"/>
      <c r="C27" s="251" t="s">
        <v>243</v>
      </c>
      <c r="D27" s="10"/>
      <c r="E27" s="122" t="s">
        <v>132</v>
      </c>
      <c r="F27" s="10"/>
      <c r="G27" s="252"/>
      <c r="H27" s="237" t="s">
        <v>244</v>
      </c>
      <c r="I27" s="10"/>
      <c r="J27" s="107" t="s">
        <v>133</v>
      </c>
      <c r="K27" s="253"/>
      <c r="L27" s="137"/>
    </row>
    <row r="28" spans="1:12" x14ac:dyDescent="0.4">
      <c r="A28" s="419"/>
      <c r="B28" s="420"/>
      <c r="C28" s="110"/>
      <c r="D28" s="110"/>
      <c r="E28" s="109" t="s">
        <v>134</v>
      </c>
      <c r="F28" s="110"/>
      <c r="G28" s="134"/>
      <c r="H28" s="111"/>
      <c r="I28" s="110"/>
      <c r="J28" s="109" t="s">
        <v>135</v>
      </c>
      <c r="K28" s="118"/>
      <c r="L28" s="134"/>
    </row>
    <row r="29" spans="1:12" x14ac:dyDescent="0.4">
      <c r="A29" s="419"/>
      <c r="B29" s="420"/>
      <c r="C29" s="113"/>
      <c r="D29" s="113"/>
      <c r="E29" s="110"/>
      <c r="F29" s="113"/>
      <c r="G29" s="134"/>
      <c r="H29" s="114"/>
      <c r="I29" s="113"/>
      <c r="J29" s="112" t="s">
        <v>136</v>
      </c>
      <c r="K29" s="254"/>
      <c r="L29" s="134"/>
    </row>
    <row r="30" spans="1:12" x14ac:dyDescent="0.4">
      <c r="A30" s="419"/>
      <c r="B30" s="420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 x14ac:dyDescent="0.4">
      <c r="A31" s="421"/>
      <c r="B31" s="422"/>
      <c r="C31" s="256" t="s">
        <v>225</v>
      </c>
      <c r="D31" s="257">
        <f>SUM(D27:D30)</f>
        <v>0</v>
      </c>
      <c r="E31" s="256" t="s">
        <v>225</v>
      </c>
      <c r="F31" s="257">
        <f>SUM(F27:F30)</f>
        <v>0</v>
      </c>
      <c r="G31" s="258">
        <f>SUM(D31:F31)</f>
        <v>0</v>
      </c>
      <c r="H31" s="256" t="s">
        <v>225</v>
      </c>
      <c r="I31" s="257">
        <f>SUM(I27:I30)</f>
        <v>0</v>
      </c>
      <c r="J31" s="256" t="s">
        <v>225</v>
      </c>
      <c r="K31" s="259">
        <f>SUM(K27:K30)</f>
        <v>0</v>
      </c>
      <c r="L31" s="211">
        <f>SUM(I31:K31)</f>
        <v>0</v>
      </c>
    </row>
    <row r="32" spans="1:12" x14ac:dyDescent="0.4">
      <c r="A32" s="417" t="s">
        <v>137</v>
      </c>
      <c r="B32" s="418"/>
      <c r="C32" s="246" t="s">
        <v>243</v>
      </c>
      <c r="D32" s="247"/>
      <c r="E32" s="248" t="s">
        <v>132</v>
      </c>
      <c r="F32" s="247"/>
      <c r="G32" s="134"/>
      <c r="H32" s="249" t="s">
        <v>244</v>
      </c>
      <c r="I32" s="247"/>
      <c r="J32" s="250" t="s">
        <v>138</v>
      </c>
      <c r="K32" s="247"/>
      <c r="L32" s="135"/>
    </row>
    <row r="33" spans="1:12" x14ac:dyDescent="0.4">
      <c r="A33" s="419"/>
      <c r="B33" s="420"/>
      <c r="C33" s="110"/>
      <c r="D33" s="110"/>
      <c r="E33" s="109" t="s">
        <v>139</v>
      </c>
      <c r="F33" s="110"/>
      <c r="G33" s="134"/>
      <c r="H33" s="111"/>
      <c r="I33" s="110"/>
      <c r="J33" s="109" t="s">
        <v>135</v>
      </c>
      <c r="K33" s="110"/>
      <c r="L33" s="134"/>
    </row>
    <row r="34" spans="1:12" x14ac:dyDescent="0.4">
      <c r="A34" s="419"/>
      <c r="B34" s="420"/>
      <c r="C34" s="113"/>
      <c r="D34" s="113"/>
      <c r="E34" s="143" t="s">
        <v>140</v>
      </c>
      <c r="F34" s="113"/>
      <c r="G34" s="134"/>
      <c r="H34" s="114"/>
      <c r="I34" s="113"/>
      <c r="J34" s="112" t="s">
        <v>136</v>
      </c>
      <c r="K34" s="113"/>
      <c r="L34" s="134"/>
    </row>
    <row r="35" spans="1:12" x14ac:dyDescent="0.4">
      <c r="A35" s="419"/>
      <c r="B35" s="420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 x14ac:dyDescent="0.4">
      <c r="A36" s="421"/>
      <c r="B36" s="422"/>
      <c r="C36" s="243" t="s">
        <v>225</v>
      </c>
      <c r="D36" s="244">
        <f>SUM(D32:D35)</f>
        <v>0</v>
      </c>
      <c r="E36" s="243" t="s">
        <v>225</v>
      </c>
      <c r="F36" s="244">
        <f>SUM(F32:F35)</f>
        <v>0</v>
      </c>
      <c r="G36" s="245">
        <f>SUM(D36:F36)</f>
        <v>0</v>
      </c>
      <c r="H36" s="243" t="s">
        <v>225</v>
      </c>
      <c r="I36" s="244">
        <f>SUM(I32:I35)</f>
        <v>0</v>
      </c>
      <c r="J36" s="243" t="s">
        <v>225</v>
      </c>
      <c r="K36" s="244">
        <f>SUM(K32:K35)</f>
        <v>0</v>
      </c>
      <c r="L36" s="211">
        <f>SUM(I36:K36)</f>
        <v>0</v>
      </c>
    </row>
    <row r="37" spans="1:12" x14ac:dyDescent="0.4">
      <c r="A37" s="423" t="s">
        <v>141</v>
      </c>
      <c r="B37" s="418"/>
      <c r="C37" s="251" t="s">
        <v>243</v>
      </c>
      <c r="D37" s="10"/>
      <c r="E37" s="122" t="s">
        <v>142</v>
      </c>
      <c r="F37" s="123"/>
      <c r="G37" s="252"/>
      <c r="H37" s="237" t="s">
        <v>244</v>
      </c>
      <c r="I37" s="10"/>
      <c r="J37" s="107" t="s">
        <v>143</v>
      </c>
      <c r="K37" s="253"/>
      <c r="L37" s="135"/>
    </row>
    <row r="38" spans="1:12" x14ac:dyDescent="0.4">
      <c r="A38" s="424"/>
      <c r="B38" s="420"/>
      <c r="C38" s="110"/>
      <c r="D38" s="110"/>
      <c r="E38" s="115" t="s">
        <v>144</v>
      </c>
      <c r="F38" s="110"/>
      <c r="G38" s="134"/>
      <c r="H38" s="111"/>
      <c r="I38" s="110"/>
      <c r="J38" s="115" t="s">
        <v>145</v>
      </c>
      <c r="K38" s="118"/>
      <c r="L38" s="134"/>
    </row>
    <row r="39" spans="1:12" x14ac:dyDescent="0.4">
      <c r="A39" s="424"/>
      <c r="B39" s="420"/>
      <c r="C39" s="113"/>
      <c r="D39" s="113"/>
      <c r="E39" s="124" t="s">
        <v>146</v>
      </c>
      <c r="F39" s="113"/>
      <c r="G39" s="134"/>
      <c r="H39" s="111"/>
      <c r="I39" s="113"/>
      <c r="J39" s="109" t="s">
        <v>147</v>
      </c>
      <c r="K39" s="254"/>
      <c r="L39" s="134"/>
    </row>
    <row r="40" spans="1:12" x14ac:dyDescent="0.4">
      <c r="A40" s="424"/>
      <c r="B40" s="420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 x14ac:dyDescent="0.4">
      <c r="A41" s="424"/>
      <c r="B41" s="420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 x14ac:dyDescent="0.4">
      <c r="A42" s="425"/>
      <c r="B42" s="422"/>
      <c r="C42" s="256" t="s">
        <v>225</v>
      </c>
      <c r="D42" s="257">
        <f>SUM(D37:D41)</f>
        <v>0</v>
      </c>
      <c r="E42" s="256" t="s">
        <v>225</v>
      </c>
      <c r="F42" s="257">
        <f>SUM(F37:F41)</f>
        <v>0</v>
      </c>
      <c r="G42" s="258">
        <f>SUM(D42:F42)</f>
        <v>0</v>
      </c>
      <c r="H42" s="256" t="s">
        <v>225</v>
      </c>
      <c r="I42" s="257">
        <f>SUM(I37:I41)</f>
        <v>0</v>
      </c>
      <c r="J42" s="256" t="s">
        <v>225</v>
      </c>
      <c r="K42" s="259">
        <f>SUM(K37:K41)</f>
        <v>0</v>
      </c>
      <c r="L42" s="211">
        <f>SUM(I42:K42)</f>
        <v>0</v>
      </c>
    </row>
    <row r="43" spans="1:12" x14ac:dyDescent="0.4">
      <c r="A43" s="417" t="s">
        <v>148</v>
      </c>
      <c r="B43" s="418"/>
      <c r="C43" s="246" t="s">
        <v>243</v>
      </c>
      <c r="D43" s="247"/>
      <c r="E43" s="260" t="s">
        <v>149</v>
      </c>
      <c r="F43" s="261"/>
      <c r="G43" s="134"/>
      <c r="H43" s="262" t="s">
        <v>150</v>
      </c>
      <c r="I43" s="247"/>
      <c r="J43" s="250" t="s">
        <v>151</v>
      </c>
      <c r="K43" s="247"/>
      <c r="L43" s="135"/>
    </row>
    <row r="44" spans="1:12" x14ac:dyDescent="0.4">
      <c r="A44" s="419"/>
      <c r="B44" s="420"/>
      <c r="C44" s="110"/>
      <c r="D44" s="110"/>
      <c r="E44" s="109" t="s">
        <v>15</v>
      </c>
      <c r="F44" s="110"/>
      <c r="G44" s="134"/>
      <c r="H44" s="111"/>
      <c r="I44" s="110"/>
      <c r="J44" s="125" t="s">
        <v>152</v>
      </c>
      <c r="K44" s="110"/>
      <c r="L44" s="134"/>
    </row>
    <row r="45" spans="1:12" x14ac:dyDescent="0.4">
      <c r="A45" s="419"/>
      <c r="B45" s="420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 x14ac:dyDescent="0.4">
      <c r="A46" s="419"/>
      <c r="B46" s="420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" thickBot="1" x14ac:dyDescent="0.45">
      <c r="A47" s="436"/>
      <c r="B47" s="437"/>
      <c r="C47" s="145" t="s">
        <v>225</v>
      </c>
      <c r="D47" s="214">
        <f>SUM(D43:D46)</f>
        <v>0</v>
      </c>
      <c r="E47" s="145" t="s">
        <v>225</v>
      </c>
      <c r="F47" s="214">
        <f>SUM(F43:F46)</f>
        <v>0</v>
      </c>
      <c r="G47" s="215">
        <f>SUM(D47:F47)</f>
        <v>0</v>
      </c>
      <c r="H47" s="145" t="s">
        <v>225</v>
      </c>
      <c r="I47" s="214">
        <f>SUM(I43:I46)</f>
        <v>0</v>
      </c>
      <c r="J47" s="145" t="s">
        <v>225</v>
      </c>
      <c r="K47" s="214">
        <f>SUM(K43:K46)</f>
        <v>0</v>
      </c>
      <c r="L47" s="215">
        <f>SUM(I47:K47)</f>
        <v>0</v>
      </c>
    </row>
    <row r="48" spans="1:12" s="142" customFormat="1" ht="15" customHeight="1" x14ac:dyDescent="0.4">
      <c r="A48" s="13" t="s">
        <v>153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 x14ac:dyDescent="0.4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7" x14ac:dyDescent="0.4">
      <c r="A50" s="349" t="s">
        <v>154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1:L1"/>
    <mergeCell ref="B5:C5"/>
    <mergeCell ref="C7:D11"/>
    <mergeCell ref="E7:F11"/>
    <mergeCell ref="G7:G11"/>
    <mergeCell ref="H7:I11"/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1085850</xdr:colOff>
                <xdr:row>5</xdr:row>
                <xdr:rowOff>171450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C11" activePane="bottomRight" state="frozen"/>
      <selection activeCell="K57" sqref="K57"/>
      <selection pane="topRight" activeCell="K57" sqref="K57"/>
      <selection pane="bottomLeft" activeCell="K57" sqref="K57"/>
      <selection pane="bottomRight" activeCell="K57" sqref="K57"/>
    </sheetView>
  </sheetViews>
  <sheetFormatPr defaultColWidth="9" defaultRowHeight="22.5" x14ac:dyDescent="0.4"/>
  <cols>
    <col min="1" max="1" width="36.90625" style="190" customWidth="1"/>
    <col min="2" max="6" width="34.7265625" style="191" customWidth="1"/>
    <col min="7" max="7" width="34.7265625" style="192" customWidth="1"/>
    <col min="8" max="16384" width="9" style="167"/>
  </cols>
  <sheetData>
    <row r="1" spans="1:7" s="157" customFormat="1" ht="27.5" x14ac:dyDescent="0.4">
      <c r="A1" s="463" t="s">
        <v>166</v>
      </c>
      <c r="B1" s="464"/>
      <c r="C1" s="464"/>
      <c r="D1" s="464"/>
      <c r="E1" s="464"/>
      <c r="F1" s="464"/>
      <c r="G1" s="464"/>
    </row>
    <row r="2" spans="1:7" s="157" customFormat="1" ht="15" customHeight="1" x14ac:dyDescent="0.4">
      <c r="A2" s="155"/>
      <c r="B2" s="156"/>
      <c r="C2" s="156"/>
      <c r="D2" s="156"/>
      <c r="E2" s="156"/>
      <c r="F2" s="156"/>
      <c r="G2" s="156"/>
    </row>
    <row r="3" spans="1:7" s="158" customFormat="1" ht="25" customHeight="1" x14ac:dyDescent="0.4">
      <c r="A3" s="465" t="s">
        <v>167</v>
      </c>
      <c r="B3" s="466"/>
      <c r="C3" s="466"/>
      <c r="D3" s="466"/>
      <c r="E3" s="466"/>
      <c r="F3" s="466"/>
      <c r="G3" s="466"/>
    </row>
    <row r="4" spans="1:7" s="161" customFormat="1" ht="15" customHeight="1" x14ac:dyDescent="0.4">
      <c r="A4" s="159"/>
      <c r="B4" s="160"/>
      <c r="C4" s="160"/>
      <c r="D4" s="160"/>
      <c r="E4" s="160"/>
      <c r="F4" s="160"/>
      <c r="G4" s="160"/>
    </row>
    <row r="5" spans="1:7" ht="19.5" x14ac:dyDescent="0.4">
      <c r="A5" s="162" t="s">
        <v>245</v>
      </c>
      <c r="B5" s="163" t="str">
        <f>IF(ISBLANK([1]資產表!B4),"",[1]資產表!B4)</f>
        <v xml:space="preserve"> </v>
      </c>
      <c r="C5" s="164"/>
      <c r="D5" s="165"/>
      <c r="E5" s="165"/>
      <c r="F5" s="475" t="s">
        <v>168</v>
      </c>
      <c r="G5" s="475"/>
    </row>
    <row r="6" spans="1:7" ht="15" customHeight="1" x14ac:dyDescent="0.4">
      <c r="A6" s="168"/>
      <c r="B6" s="169"/>
      <c r="C6" s="164"/>
      <c r="D6" s="165"/>
      <c r="E6" s="165"/>
      <c r="F6" s="165"/>
      <c r="G6" s="170"/>
    </row>
    <row r="7" spans="1:7" s="171" customFormat="1" ht="16" customHeight="1" x14ac:dyDescent="0.4">
      <c r="A7" s="467" t="s">
        <v>169</v>
      </c>
      <c r="B7" s="469" t="s">
        <v>241</v>
      </c>
      <c r="C7" s="469" t="s">
        <v>242</v>
      </c>
      <c r="D7" s="469" t="s">
        <v>253</v>
      </c>
      <c r="E7" s="469" t="s">
        <v>254</v>
      </c>
      <c r="F7" s="469" t="s">
        <v>255</v>
      </c>
      <c r="G7" s="472" t="s">
        <v>262</v>
      </c>
    </row>
    <row r="8" spans="1:7" s="171" customFormat="1" ht="16" customHeight="1" x14ac:dyDescent="0.4">
      <c r="A8" s="468"/>
      <c r="B8" s="470"/>
      <c r="C8" s="470"/>
      <c r="D8" s="470"/>
      <c r="E8" s="470"/>
      <c r="F8" s="470"/>
      <c r="G8" s="473"/>
    </row>
    <row r="9" spans="1:7" s="171" customFormat="1" ht="21" customHeight="1" x14ac:dyDescent="0.4">
      <c r="A9" s="222" t="s">
        <v>184</v>
      </c>
      <c r="B9" s="470"/>
      <c r="C9" s="470"/>
      <c r="D9" s="470"/>
      <c r="E9" s="470"/>
      <c r="F9" s="470"/>
      <c r="G9" s="473"/>
    </row>
    <row r="10" spans="1:7" s="171" customFormat="1" ht="15.75" customHeight="1" x14ac:dyDescent="0.4">
      <c r="A10" s="225" t="s">
        <v>183</v>
      </c>
      <c r="B10" s="471"/>
      <c r="C10" s="471"/>
      <c r="D10" s="471"/>
      <c r="E10" s="471"/>
      <c r="F10" s="471"/>
      <c r="G10" s="474"/>
    </row>
    <row r="11" spans="1:7" s="171" customFormat="1" ht="50.15" customHeight="1" thickBot="1" x14ac:dyDescent="0.45">
      <c r="A11" s="172" t="s">
        <v>170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5" customHeight="1" x14ac:dyDescent="0.4">
      <c r="A12" s="175" t="s">
        <v>171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5" customHeight="1" x14ac:dyDescent="0.4">
      <c r="A13" s="175" t="s">
        <v>172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5" customHeight="1" x14ac:dyDescent="0.4">
      <c r="A14" s="175" t="s">
        <v>173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5" customHeight="1" x14ac:dyDescent="0.4">
      <c r="A15" s="175" t="s">
        <v>174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5" customHeight="1" x14ac:dyDescent="0.4">
      <c r="A16" s="175" t="s">
        <v>175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5" customHeight="1" x14ac:dyDescent="0.4">
      <c r="A17" s="175" t="s">
        <v>226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5" customHeight="1" x14ac:dyDescent="0.4">
      <c r="A18" s="175" t="s">
        <v>227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5" customHeight="1" x14ac:dyDescent="0.4">
      <c r="A19" s="175" t="s">
        <v>176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5" customHeight="1" thickBot="1" x14ac:dyDescent="0.45">
      <c r="A20" s="175" t="s">
        <v>177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5" customHeight="1" thickTop="1" thickBot="1" x14ac:dyDescent="0.45">
      <c r="A21" s="180" t="s">
        <v>178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5" customHeight="1" x14ac:dyDescent="0.4">
      <c r="A22" s="182" t="s">
        <v>179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 x14ac:dyDescent="0.4">
      <c r="A23" s="182" t="s">
        <v>213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 x14ac:dyDescent="0.4">
      <c r="A24" s="182" t="s">
        <v>214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5" customHeight="1" x14ac:dyDescent="0.4">
      <c r="A25" s="182" t="s">
        <v>180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5" customHeight="1" x14ac:dyDescent="0.4">
      <c r="A26" s="182" t="s">
        <v>181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5" customHeight="1" thickBot="1" x14ac:dyDescent="0.45">
      <c r="A27" s="183" t="s">
        <v>182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5" customHeight="1" x14ac:dyDescent="0.4">
      <c r="A28" s="185" t="s">
        <v>256</v>
      </c>
      <c r="B28" s="186"/>
      <c r="C28" s="186"/>
      <c r="D28" s="186"/>
      <c r="E28" s="186"/>
      <c r="F28" s="186"/>
      <c r="G28" s="187"/>
    </row>
    <row r="29" spans="1:7" s="188" customFormat="1" ht="24.75" customHeight="1" x14ac:dyDescent="0.4">
      <c r="A29" s="349" t="s">
        <v>212</v>
      </c>
      <c r="B29" s="350"/>
      <c r="C29" s="350"/>
      <c r="D29" s="350"/>
      <c r="E29" s="350"/>
      <c r="F29" s="350"/>
      <c r="G29" s="350"/>
    </row>
    <row r="30" spans="1:7" ht="15.5" x14ac:dyDescent="0.4">
      <c r="A30" s="189"/>
      <c r="B30" s="165"/>
      <c r="C30" s="165"/>
      <c r="D30" s="165"/>
      <c r="E30" s="165"/>
      <c r="F30" s="165"/>
      <c r="G30" s="166"/>
    </row>
    <row r="31" spans="1:7" ht="15.5" x14ac:dyDescent="0.4">
      <c r="A31" s="189"/>
      <c r="B31" s="165"/>
      <c r="C31" s="165"/>
      <c r="D31" s="165"/>
      <c r="E31" s="165"/>
      <c r="F31" s="165"/>
      <c r="G31" s="166"/>
    </row>
    <row r="32" spans="1:7" ht="15.5" x14ac:dyDescent="0.4">
      <c r="A32" s="189"/>
      <c r="B32" s="165"/>
      <c r="C32" s="165"/>
      <c r="D32" s="165"/>
      <c r="E32" s="165"/>
      <c r="F32" s="165"/>
      <c r="G32" s="166"/>
    </row>
    <row r="33" spans="1:7" ht="15.5" x14ac:dyDescent="0.4">
      <c r="A33" s="189"/>
      <c r="B33" s="165"/>
      <c r="C33" s="165"/>
      <c r="D33" s="165"/>
      <c r="E33" s="165"/>
      <c r="F33" s="165"/>
      <c r="G33" s="166"/>
    </row>
    <row r="34" spans="1:7" ht="15.5" x14ac:dyDescent="0.4">
      <c r="A34" s="189"/>
      <c r="B34" s="165"/>
      <c r="C34" s="165"/>
      <c r="D34" s="165"/>
      <c r="E34" s="165"/>
      <c r="F34" s="165"/>
      <c r="G34" s="166"/>
    </row>
    <row r="35" spans="1:7" ht="15.5" x14ac:dyDescent="0.4">
      <c r="A35" s="189"/>
      <c r="B35" s="165"/>
      <c r="C35" s="165"/>
      <c r="D35" s="165"/>
      <c r="E35" s="165"/>
      <c r="F35" s="165"/>
      <c r="G35" s="166"/>
    </row>
    <row r="36" spans="1:7" ht="15.5" x14ac:dyDescent="0.4">
      <c r="A36" s="189"/>
      <c r="B36" s="165"/>
      <c r="C36" s="165"/>
      <c r="D36" s="165"/>
      <c r="E36" s="165"/>
      <c r="F36" s="165"/>
      <c r="G36" s="166"/>
    </row>
    <row r="37" spans="1:7" ht="15.5" x14ac:dyDescent="0.4">
      <c r="A37" s="189"/>
      <c r="B37" s="165"/>
      <c r="C37" s="165"/>
      <c r="D37" s="165"/>
      <c r="E37" s="165"/>
      <c r="F37" s="165"/>
      <c r="G37" s="166"/>
    </row>
    <row r="38" spans="1:7" ht="15.5" x14ac:dyDescent="0.4">
      <c r="A38" s="189"/>
      <c r="B38" s="165"/>
      <c r="C38" s="165"/>
      <c r="D38" s="165"/>
      <c r="E38" s="165"/>
      <c r="F38" s="165"/>
      <c r="G38" s="166"/>
    </row>
    <row r="39" spans="1:7" ht="15.5" x14ac:dyDescent="0.4">
      <c r="A39" s="189"/>
      <c r="B39" s="165"/>
      <c r="C39" s="165"/>
      <c r="D39" s="165"/>
      <c r="E39" s="165"/>
      <c r="F39" s="165"/>
      <c r="G39" s="166"/>
    </row>
    <row r="40" spans="1:7" ht="15.5" x14ac:dyDescent="0.4">
      <c r="A40" s="189"/>
      <c r="B40" s="165"/>
      <c r="C40" s="165"/>
      <c r="D40" s="165"/>
      <c r="E40" s="165"/>
      <c r="F40" s="165"/>
      <c r="G40" s="166"/>
    </row>
    <row r="41" spans="1:7" ht="15.5" x14ac:dyDescent="0.4">
      <c r="A41" s="189"/>
      <c r="B41" s="165"/>
      <c r="C41" s="165"/>
      <c r="D41" s="165"/>
      <c r="E41" s="165"/>
      <c r="F41" s="165"/>
      <c r="G41" s="166"/>
    </row>
    <row r="42" spans="1:7" ht="15.5" x14ac:dyDescent="0.4">
      <c r="A42" s="189"/>
      <c r="B42" s="165"/>
      <c r="C42" s="165"/>
      <c r="D42" s="165"/>
      <c r="E42" s="165"/>
      <c r="F42" s="165"/>
      <c r="G42" s="166"/>
    </row>
    <row r="43" spans="1:7" ht="15.5" x14ac:dyDescent="0.4">
      <c r="A43" s="189"/>
      <c r="B43" s="165"/>
      <c r="C43" s="165"/>
      <c r="D43" s="165"/>
      <c r="E43" s="165"/>
      <c r="F43" s="165"/>
      <c r="G43" s="166"/>
    </row>
    <row r="44" spans="1:7" ht="15.5" x14ac:dyDescent="0.4">
      <c r="A44" s="189"/>
      <c r="B44" s="165"/>
      <c r="C44" s="165"/>
      <c r="D44" s="165"/>
      <c r="E44" s="165"/>
      <c r="F44" s="165"/>
      <c r="G44" s="166"/>
    </row>
    <row r="45" spans="1:7" ht="15.5" x14ac:dyDescent="0.4">
      <c r="A45" s="189"/>
      <c r="B45" s="165"/>
      <c r="C45" s="165"/>
      <c r="D45" s="165"/>
      <c r="E45" s="165"/>
      <c r="F45" s="165"/>
      <c r="G45" s="166"/>
    </row>
    <row r="46" spans="1:7" ht="15.5" x14ac:dyDescent="0.4">
      <c r="A46" s="189"/>
      <c r="B46" s="165"/>
      <c r="C46" s="165"/>
      <c r="D46" s="165"/>
      <c r="E46" s="165"/>
      <c r="F46" s="165"/>
      <c r="G46" s="166"/>
    </row>
    <row r="47" spans="1:7" ht="15.5" x14ac:dyDescent="0.4">
      <c r="A47" s="189"/>
      <c r="B47" s="165"/>
      <c r="C47" s="165"/>
      <c r="D47" s="165"/>
      <c r="E47" s="165"/>
      <c r="F47" s="165"/>
      <c r="G47" s="166"/>
    </row>
    <row r="48" spans="1:7" ht="15.5" x14ac:dyDescent="0.4">
      <c r="A48" s="189"/>
      <c r="B48" s="165"/>
      <c r="C48" s="165"/>
      <c r="D48" s="165"/>
      <c r="E48" s="165"/>
      <c r="F48" s="165"/>
      <c r="G48" s="166"/>
    </row>
    <row r="49" spans="1:7" ht="15.5" x14ac:dyDescent="0.4">
      <c r="A49" s="189"/>
      <c r="B49" s="165"/>
      <c r="C49" s="165"/>
      <c r="D49" s="165"/>
      <c r="E49" s="165"/>
      <c r="F49" s="165"/>
      <c r="G49" s="166"/>
    </row>
    <row r="50" spans="1:7" ht="15.5" x14ac:dyDescent="0.4">
      <c r="A50" s="189"/>
      <c r="B50" s="165"/>
      <c r="C50" s="165"/>
      <c r="D50" s="165"/>
      <c r="E50" s="165"/>
      <c r="F50" s="165"/>
      <c r="G50" s="166"/>
    </row>
    <row r="51" spans="1:7" ht="15.5" x14ac:dyDescent="0.4">
      <c r="A51" s="189"/>
      <c r="B51" s="165"/>
      <c r="C51" s="165"/>
      <c r="D51" s="165"/>
      <c r="E51" s="165"/>
      <c r="F51" s="165"/>
      <c r="G51" s="166"/>
    </row>
    <row r="52" spans="1:7" ht="15.5" x14ac:dyDescent="0.4">
      <c r="A52" s="189"/>
      <c r="B52" s="165"/>
      <c r="C52" s="165"/>
      <c r="D52" s="165"/>
      <c r="E52" s="165"/>
      <c r="F52" s="165"/>
      <c r="G52" s="166"/>
    </row>
    <row r="53" spans="1:7" ht="15.5" x14ac:dyDescent="0.4">
      <c r="A53" s="189"/>
      <c r="B53" s="165"/>
      <c r="C53" s="165"/>
      <c r="D53" s="165"/>
      <c r="E53" s="165"/>
      <c r="F53" s="165"/>
      <c r="G53" s="166"/>
    </row>
    <row r="54" spans="1:7" ht="15.5" x14ac:dyDescent="0.4">
      <c r="A54" s="189"/>
      <c r="B54" s="165"/>
      <c r="C54" s="165"/>
      <c r="D54" s="165"/>
      <c r="E54" s="165"/>
      <c r="F54" s="165"/>
      <c r="G54" s="166"/>
    </row>
    <row r="55" spans="1:7" ht="15.5" x14ac:dyDescent="0.4">
      <c r="A55" s="189"/>
      <c r="B55" s="165"/>
      <c r="C55" s="165"/>
      <c r="D55" s="165"/>
      <c r="E55" s="165"/>
      <c r="F55" s="165"/>
      <c r="G55" s="166"/>
    </row>
    <row r="56" spans="1:7" ht="15.5" x14ac:dyDescent="0.4">
      <c r="A56" s="189"/>
      <c r="B56" s="165"/>
      <c r="C56" s="165"/>
      <c r="D56" s="165"/>
      <c r="E56" s="165"/>
      <c r="F56" s="165"/>
      <c r="G56" s="166"/>
    </row>
    <row r="57" spans="1:7" ht="15.5" x14ac:dyDescent="0.4">
      <c r="A57" s="189"/>
      <c r="B57" s="165"/>
      <c r="C57" s="165"/>
      <c r="D57" s="165"/>
      <c r="E57" s="165"/>
      <c r="F57" s="165"/>
      <c r="G57" s="166"/>
    </row>
    <row r="58" spans="1:7" ht="15.5" x14ac:dyDescent="0.4">
      <c r="A58" s="189"/>
      <c r="B58" s="165"/>
      <c r="C58" s="165"/>
      <c r="D58" s="165"/>
      <c r="E58" s="165"/>
      <c r="F58" s="165"/>
      <c r="G58" s="166"/>
    </row>
    <row r="59" spans="1:7" ht="15.5" x14ac:dyDescent="0.4">
      <c r="A59" s="189"/>
      <c r="B59" s="165"/>
      <c r="C59" s="165"/>
      <c r="D59" s="165"/>
      <c r="E59" s="165"/>
      <c r="F59" s="165"/>
      <c r="G59" s="166"/>
    </row>
    <row r="60" spans="1:7" ht="15.5" x14ac:dyDescent="0.4">
      <c r="A60" s="189"/>
      <c r="B60" s="165"/>
      <c r="C60" s="165"/>
      <c r="D60" s="165"/>
      <c r="E60" s="165"/>
      <c r="F60" s="165"/>
      <c r="G60" s="166"/>
    </row>
    <row r="61" spans="1:7" ht="15.5" x14ac:dyDescent="0.4">
      <c r="A61" s="189"/>
      <c r="B61" s="165"/>
      <c r="C61" s="165"/>
      <c r="D61" s="165"/>
      <c r="E61" s="165"/>
      <c r="F61" s="165"/>
      <c r="G61" s="166"/>
    </row>
    <row r="62" spans="1:7" ht="15.5" x14ac:dyDescent="0.4">
      <c r="A62" s="189"/>
      <c r="B62" s="165"/>
      <c r="C62" s="165"/>
      <c r="D62" s="165"/>
      <c r="E62" s="165"/>
      <c r="F62" s="165"/>
      <c r="G62" s="166"/>
    </row>
    <row r="63" spans="1:7" ht="15.5" x14ac:dyDescent="0.4">
      <c r="A63" s="189"/>
      <c r="B63" s="165"/>
      <c r="C63" s="165"/>
      <c r="D63" s="165"/>
      <c r="E63" s="165"/>
      <c r="F63" s="165"/>
      <c r="G63" s="166"/>
    </row>
    <row r="64" spans="1:7" ht="15.5" x14ac:dyDescent="0.4">
      <c r="A64" s="189"/>
      <c r="B64" s="165"/>
      <c r="C64" s="165"/>
      <c r="D64" s="165"/>
      <c r="E64" s="165"/>
      <c r="F64" s="165"/>
      <c r="G64" s="166"/>
    </row>
    <row r="65" spans="1:7" ht="15.5" x14ac:dyDescent="0.4">
      <c r="A65" s="189"/>
      <c r="B65" s="165"/>
      <c r="C65" s="165"/>
      <c r="D65" s="165"/>
      <c r="E65" s="165"/>
      <c r="F65" s="165"/>
      <c r="G65" s="166"/>
    </row>
    <row r="66" spans="1:7" ht="15.5" x14ac:dyDescent="0.4">
      <c r="A66" s="189"/>
      <c r="B66" s="165"/>
      <c r="C66" s="165"/>
      <c r="D66" s="165"/>
      <c r="E66" s="165"/>
      <c r="F66" s="165"/>
      <c r="G66" s="166"/>
    </row>
    <row r="67" spans="1:7" ht="15.5" x14ac:dyDescent="0.4">
      <c r="A67" s="189"/>
      <c r="B67" s="165"/>
      <c r="C67" s="165"/>
      <c r="D67" s="165"/>
      <c r="E67" s="165"/>
      <c r="F67" s="165"/>
      <c r="G67" s="166"/>
    </row>
    <row r="68" spans="1:7" ht="15.5" x14ac:dyDescent="0.4">
      <c r="A68" s="189"/>
      <c r="B68" s="165"/>
      <c r="C68" s="165"/>
      <c r="D68" s="165"/>
      <c r="E68" s="165"/>
      <c r="F68" s="165"/>
      <c r="G68" s="166"/>
    </row>
    <row r="69" spans="1:7" ht="15.5" x14ac:dyDescent="0.4">
      <c r="A69" s="189"/>
      <c r="B69" s="165"/>
      <c r="C69" s="165"/>
      <c r="D69" s="165"/>
      <c r="E69" s="165"/>
      <c r="F69" s="165"/>
      <c r="G69" s="166"/>
    </row>
    <row r="70" spans="1:7" ht="15.5" x14ac:dyDescent="0.4">
      <c r="A70" s="189"/>
      <c r="B70" s="165"/>
      <c r="C70" s="165"/>
      <c r="D70" s="165"/>
      <c r="E70" s="165"/>
      <c r="F70" s="165"/>
      <c r="G70" s="166"/>
    </row>
    <row r="71" spans="1:7" ht="15.5" x14ac:dyDescent="0.4">
      <c r="A71" s="189"/>
      <c r="B71" s="165"/>
      <c r="C71" s="165"/>
      <c r="D71" s="165"/>
      <c r="E71" s="165"/>
      <c r="F71" s="165"/>
      <c r="G71" s="166"/>
    </row>
    <row r="72" spans="1:7" ht="15.5" x14ac:dyDescent="0.4">
      <c r="A72" s="189"/>
      <c r="B72" s="165"/>
      <c r="C72" s="165"/>
      <c r="D72" s="165"/>
      <c r="E72" s="165"/>
      <c r="F72" s="165"/>
      <c r="G72" s="166"/>
    </row>
    <row r="73" spans="1:7" ht="15.5" x14ac:dyDescent="0.4">
      <c r="A73" s="189"/>
      <c r="B73" s="165"/>
      <c r="C73" s="165"/>
      <c r="D73" s="165"/>
      <c r="E73" s="165"/>
      <c r="F73" s="165"/>
      <c r="G73" s="166"/>
    </row>
    <row r="74" spans="1:7" ht="15.5" x14ac:dyDescent="0.4">
      <c r="A74" s="189"/>
      <c r="B74" s="165"/>
      <c r="C74" s="165"/>
      <c r="D74" s="165"/>
      <c r="E74" s="165"/>
      <c r="F74" s="165"/>
      <c r="G74" s="166"/>
    </row>
    <row r="75" spans="1:7" ht="15.5" x14ac:dyDescent="0.4">
      <c r="A75" s="189"/>
      <c r="B75" s="165"/>
      <c r="C75" s="165"/>
      <c r="D75" s="165"/>
      <c r="E75" s="165"/>
      <c r="F75" s="165"/>
      <c r="G75" s="166"/>
    </row>
    <row r="76" spans="1:7" ht="15.5" x14ac:dyDescent="0.4">
      <c r="A76" s="189"/>
      <c r="B76" s="165"/>
      <c r="C76" s="165"/>
      <c r="D76" s="165"/>
      <c r="E76" s="165"/>
      <c r="F76" s="165"/>
      <c r="G76" s="166"/>
    </row>
    <row r="77" spans="1:7" ht="15.5" x14ac:dyDescent="0.4">
      <c r="A77" s="189"/>
      <c r="B77" s="165"/>
      <c r="C77" s="165"/>
      <c r="D77" s="165"/>
      <c r="E77" s="165"/>
      <c r="F77" s="165"/>
      <c r="G77" s="166"/>
    </row>
    <row r="78" spans="1:7" ht="15.5" x14ac:dyDescent="0.4">
      <c r="A78" s="189"/>
      <c r="B78" s="165"/>
      <c r="C78" s="165"/>
      <c r="D78" s="165"/>
      <c r="E78" s="165"/>
      <c r="F78" s="165"/>
      <c r="G78" s="166"/>
    </row>
    <row r="79" spans="1:7" ht="15.5" x14ac:dyDescent="0.4">
      <c r="A79" s="189"/>
      <c r="B79" s="165"/>
      <c r="C79" s="165"/>
      <c r="D79" s="165"/>
      <c r="E79" s="165"/>
      <c r="F79" s="165"/>
      <c r="G79" s="166"/>
    </row>
    <row r="80" spans="1:7" ht="15.5" x14ac:dyDescent="0.4">
      <c r="A80" s="189"/>
      <c r="B80" s="165"/>
      <c r="C80" s="165"/>
      <c r="D80" s="165"/>
      <c r="E80" s="165"/>
      <c r="F80" s="165"/>
      <c r="G80" s="166"/>
    </row>
    <row r="81" spans="1:7" ht="15.5" x14ac:dyDescent="0.4">
      <c r="A81" s="189"/>
      <c r="B81" s="165"/>
      <c r="C81" s="165"/>
      <c r="D81" s="165"/>
      <c r="E81" s="165"/>
      <c r="F81" s="165"/>
      <c r="G81" s="166"/>
    </row>
    <row r="82" spans="1:7" ht="15.5" x14ac:dyDescent="0.4">
      <c r="A82" s="189"/>
      <c r="B82" s="165"/>
      <c r="C82" s="165"/>
      <c r="D82" s="165"/>
      <c r="E82" s="165"/>
      <c r="F82" s="165"/>
      <c r="G82" s="166"/>
    </row>
    <row r="83" spans="1:7" ht="15.5" x14ac:dyDescent="0.4">
      <c r="A83" s="189"/>
      <c r="B83" s="165"/>
      <c r="C83" s="165"/>
      <c r="D83" s="165"/>
      <c r="E83" s="165"/>
      <c r="F83" s="165"/>
      <c r="G83" s="166"/>
    </row>
    <row r="84" spans="1:7" ht="15.5" x14ac:dyDescent="0.4">
      <c r="A84" s="189"/>
      <c r="B84" s="165"/>
      <c r="C84" s="165"/>
      <c r="D84" s="165"/>
      <c r="E84" s="165"/>
      <c r="F84" s="165"/>
      <c r="G84" s="166"/>
    </row>
  </sheetData>
  <mergeCells count="11">
    <mergeCell ref="A29:G29"/>
    <mergeCell ref="E7:E10"/>
    <mergeCell ref="G7:G10"/>
    <mergeCell ref="F7:F10"/>
    <mergeCell ref="F5:G5"/>
    <mergeCell ref="A1:G1"/>
    <mergeCell ref="A3:G3"/>
    <mergeCell ref="A7:A8"/>
    <mergeCell ref="B7:B10"/>
    <mergeCell ref="C7:C10"/>
    <mergeCell ref="D7:D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69850</xdr:colOff>
                <xdr:row>2</xdr:row>
                <xdr:rowOff>247650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 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芬蘭</dc:creator>
  <cp:lastModifiedBy>陳彥成</cp:lastModifiedBy>
  <cp:lastPrinted>2021-06-17T01:42:52Z</cp:lastPrinted>
  <dcterms:created xsi:type="dcterms:W3CDTF">2001-06-23T06:54:32Z</dcterms:created>
  <dcterms:modified xsi:type="dcterms:W3CDTF">2021-06-17T02:35:10Z</dcterms:modified>
</cp:coreProperties>
</file>